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Users/mirandakaloudis/Dropbox/Schreibtisch/Graphic_Design/LOOKBOOKS23/MDK order_sheets/"/>
    </mc:Choice>
  </mc:AlternateContent>
  <xr:revisionPtr revIDLastSave="0" documentId="13_ncr:1_{ECADAC1C-2FB1-4644-916D-27AE50DC8246}" xr6:coauthVersionLast="47" xr6:coauthVersionMax="47" xr10:uidLastSave="{00000000-0000-0000-0000-000000000000}"/>
  <bookViews>
    <workbookView xWindow="960" yWindow="2700" windowWidth="29100" windowHeight="17160" xr2:uid="{5C774BB2-8FB2-0944-A1A0-A1DE32846232}"/>
  </bookViews>
  <sheets>
    <sheet name="Tabelle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3" i="1" l="1"/>
  <c r="L192" i="1" l="1"/>
  <c r="J88" i="1"/>
  <c r="J85" i="1"/>
  <c r="L74" i="1"/>
  <c r="L64" i="1"/>
  <c r="L26" i="1"/>
  <c r="J199" i="1"/>
  <c r="H201" i="1"/>
  <c r="L201" i="1" s="1"/>
  <c r="H200" i="1"/>
  <c r="L200" i="1" s="1"/>
  <c r="H199" i="1"/>
  <c r="L199" i="1" s="1"/>
  <c r="H197" i="1"/>
  <c r="L197" i="1" s="1"/>
  <c r="H196" i="1"/>
  <c r="L196" i="1" s="1"/>
  <c r="H194" i="1"/>
  <c r="L194" i="1" s="1"/>
  <c r="H193" i="1"/>
  <c r="L193" i="1" s="1"/>
  <c r="H192" i="1"/>
  <c r="H191" i="1"/>
  <c r="L191" i="1" s="1"/>
  <c r="H189" i="1"/>
  <c r="L189" i="1" s="1"/>
  <c r="H188" i="1"/>
  <c r="L188" i="1" s="1"/>
  <c r="H184" i="1"/>
  <c r="L184" i="1" s="1"/>
  <c r="H185" i="1"/>
  <c r="L185" i="1" s="1"/>
  <c r="H186" i="1"/>
  <c r="L186" i="1" s="1"/>
  <c r="H183" i="1"/>
  <c r="L183" i="1" s="1"/>
  <c r="H181" i="1"/>
  <c r="L181" i="1" s="1"/>
  <c r="H180" i="1"/>
  <c r="L180" i="1" s="1"/>
  <c r="H178" i="1"/>
  <c r="L178" i="1" s="1"/>
  <c r="H174" i="1"/>
  <c r="L174" i="1" s="1"/>
  <c r="H173" i="1"/>
  <c r="L173" i="1" s="1"/>
  <c r="H177" i="1"/>
  <c r="L177" i="1" s="1"/>
  <c r="H176" i="1"/>
  <c r="L176" i="1" s="1"/>
  <c r="H171" i="1"/>
  <c r="L171" i="1" s="1"/>
  <c r="H170" i="1"/>
  <c r="L170" i="1" s="1"/>
  <c r="H169" i="1"/>
  <c r="L169" i="1" s="1"/>
  <c r="H164" i="1"/>
  <c r="L164" i="1" s="1"/>
  <c r="H163" i="1"/>
  <c r="L163" i="1" s="1"/>
  <c r="H161" i="1"/>
  <c r="L161" i="1" s="1"/>
  <c r="H160" i="1"/>
  <c r="L160" i="1" s="1"/>
  <c r="H159" i="1"/>
  <c r="L159" i="1" s="1"/>
  <c r="H158" i="1"/>
  <c r="L158" i="1" s="1"/>
  <c r="H157" i="1"/>
  <c r="L157" i="1" s="1"/>
  <c r="H156" i="1"/>
  <c r="L156" i="1" s="1"/>
  <c r="H150" i="1"/>
  <c r="L150" i="1" s="1"/>
  <c r="H151" i="1"/>
  <c r="L151" i="1" s="1"/>
  <c r="H152" i="1"/>
  <c r="L152" i="1" s="1"/>
  <c r="H153" i="1"/>
  <c r="L153" i="1" s="1"/>
  <c r="H154" i="1"/>
  <c r="L154" i="1" s="1"/>
  <c r="H149" i="1"/>
  <c r="L149" i="1" s="1"/>
  <c r="H147" i="1"/>
  <c r="L147" i="1" s="1"/>
  <c r="H145" i="1"/>
  <c r="L145" i="1" s="1"/>
  <c r="H144" i="1"/>
  <c r="L144" i="1" s="1"/>
  <c r="H142" i="1"/>
  <c r="L142" i="1" s="1"/>
  <c r="H140" i="1"/>
  <c r="L140" i="1" s="1"/>
  <c r="H137" i="1"/>
  <c r="L137" i="1" s="1"/>
  <c r="H138" i="1"/>
  <c r="L138" i="1" s="1"/>
  <c r="H136" i="1"/>
  <c r="L136" i="1" s="1"/>
  <c r="H134" i="1"/>
  <c r="L134" i="1" s="1"/>
  <c r="H133" i="1"/>
  <c r="L133" i="1" s="1"/>
  <c r="H131" i="1"/>
  <c r="L131" i="1" s="1"/>
  <c r="H129" i="1"/>
  <c r="L129" i="1" s="1"/>
  <c r="H121" i="1"/>
  <c r="L121" i="1" s="1"/>
  <c r="H122" i="1"/>
  <c r="L122" i="1" s="1"/>
  <c r="H123" i="1"/>
  <c r="L123" i="1" s="1"/>
  <c r="H124" i="1"/>
  <c r="L124" i="1" s="1"/>
  <c r="H120" i="1"/>
  <c r="L120" i="1" s="1"/>
  <c r="H119" i="1"/>
  <c r="L119" i="1" s="1"/>
  <c r="H118" i="1"/>
  <c r="L118" i="1" s="1"/>
  <c r="H116" i="1"/>
  <c r="L116" i="1" s="1"/>
  <c r="H115" i="1"/>
  <c r="L115" i="1" s="1"/>
  <c r="H114" i="1"/>
  <c r="L114" i="1" s="1"/>
  <c r="H111" i="1"/>
  <c r="L111" i="1" s="1"/>
  <c r="H112" i="1"/>
  <c r="L112" i="1" s="1"/>
  <c r="H110" i="1"/>
  <c r="L110" i="1" s="1"/>
  <c r="H109" i="1"/>
  <c r="L109" i="1" s="1"/>
  <c r="H107" i="1"/>
  <c r="L107" i="1" s="1"/>
  <c r="H106" i="1"/>
  <c r="L106" i="1" s="1"/>
  <c r="H104" i="1"/>
  <c r="L104" i="1" s="1"/>
  <c r="H103" i="1"/>
  <c r="L103" i="1" s="1"/>
  <c r="H94" i="1"/>
  <c r="L94" i="1" s="1"/>
  <c r="H93" i="1"/>
  <c r="L93" i="1" s="1"/>
  <c r="H91" i="1"/>
  <c r="L91" i="1" s="1"/>
  <c r="H90" i="1"/>
  <c r="L90" i="1" s="1"/>
  <c r="H88" i="1"/>
  <c r="L88" i="1" s="1"/>
  <c r="H87" i="1"/>
  <c r="L87" i="1" s="1"/>
  <c r="H85" i="1"/>
  <c r="L85" i="1" s="1"/>
  <c r="H84" i="1"/>
  <c r="L84" i="1" s="1"/>
  <c r="H83" i="1"/>
  <c r="L83" i="1" s="1"/>
  <c r="H81" i="1"/>
  <c r="L81" i="1" s="1"/>
  <c r="H80" i="1"/>
  <c r="L80" i="1" s="1"/>
  <c r="H75" i="1"/>
  <c r="L75" i="1" s="1"/>
  <c r="H74" i="1"/>
  <c r="H73" i="1"/>
  <c r="L73" i="1" s="1"/>
  <c r="H72" i="1"/>
  <c r="L72" i="1" s="1"/>
  <c r="H70" i="1"/>
  <c r="L70" i="1" s="1"/>
  <c r="H69" i="1"/>
  <c r="L69" i="1" s="1"/>
  <c r="H68" i="1"/>
  <c r="L68" i="1" s="1"/>
  <c r="H67" i="1"/>
  <c r="L67" i="1" s="1"/>
  <c r="H65" i="1"/>
  <c r="L65" i="1" s="1"/>
  <c r="H64" i="1"/>
  <c r="H63" i="1"/>
  <c r="L63" i="1" s="1"/>
  <c r="H62" i="1"/>
  <c r="L62" i="1" s="1"/>
  <c r="H60" i="1"/>
  <c r="L60" i="1" s="1"/>
  <c r="H59" i="1"/>
  <c r="L59" i="1" s="1"/>
  <c r="H58" i="1"/>
  <c r="L58" i="1" s="1"/>
  <c r="H57" i="1"/>
  <c r="L57" i="1" s="1"/>
  <c r="H47" i="1"/>
  <c r="L47" i="1" s="1"/>
  <c r="H48" i="1"/>
  <c r="L48" i="1" s="1"/>
  <c r="H49" i="1"/>
  <c r="L49" i="1" s="1"/>
  <c r="H50" i="1"/>
  <c r="L50" i="1" s="1"/>
  <c r="H51" i="1"/>
  <c r="L51" i="1" s="1"/>
  <c r="H52" i="1"/>
  <c r="L52" i="1" s="1"/>
  <c r="H46" i="1"/>
  <c r="L46" i="1" s="1"/>
  <c r="H45" i="1"/>
  <c r="L45" i="1" s="1"/>
  <c r="H43" i="1"/>
  <c r="L43" i="1" s="1"/>
  <c r="H42" i="1"/>
  <c r="L42" i="1" s="1"/>
  <c r="H40" i="1"/>
  <c r="L40" i="1" s="1"/>
  <c r="H39" i="1"/>
  <c r="L39" i="1" s="1"/>
  <c r="H37" i="1"/>
  <c r="L37" i="1" s="1"/>
  <c r="H36" i="1"/>
  <c r="L36" i="1" s="1"/>
  <c r="H31" i="1"/>
  <c r="L31" i="1" s="1"/>
  <c r="H30" i="1"/>
  <c r="L30" i="1" s="1"/>
  <c r="H28" i="1"/>
  <c r="L28" i="1" s="1"/>
  <c r="H26" i="1"/>
  <c r="H25" i="1"/>
  <c r="L25" i="1" s="1"/>
  <c r="G22" i="1"/>
  <c r="K22" i="1" s="1"/>
  <c r="H22" i="1"/>
  <c r="L22" i="1" s="1"/>
  <c r="H23" i="1"/>
  <c r="L23" i="1" s="1"/>
  <c r="H20" i="1"/>
  <c r="L20" i="1" s="1"/>
  <c r="G19" i="1"/>
  <c r="K19" i="1" s="1"/>
  <c r="H19" i="1"/>
  <c r="L19" i="1" s="1"/>
  <c r="H16" i="1"/>
  <c r="L16" i="1" s="1"/>
  <c r="H17" i="1"/>
  <c r="L17" i="1" s="1"/>
  <c r="H15" i="1"/>
  <c r="L15" i="1" s="1"/>
  <c r="G85" i="1"/>
  <c r="K85" i="1" s="1"/>
  <c r="J84" i="1"/>
  <c r="G84" i="1"/>
  <c r="K84" i="1" s="1"/>
  <c r="J83" i="1"/>
  <c r="G83" i="1"/>
  <c r="K83" i="1" s="1"/>
  <c r="I202" i="1"/>
  <c r="J31" i="1"/>
  <c r="G31" i="1"/>
  <c r="K31" i="1" s="1"/>
  <c r="J30" i="1"/>
  <c r="G30" i="1"/>
  <c r="K30" i="1" s="1"/>
  <c r="J28" i="1"/>
  <c r="G28" i="1"/>
  <c r="K28" i="1" s="1"/>
  <c r="J26" i="1"/>
  <c r="G26" i="1"/>
  <c r="K26" i="1" s="1"/>
  <c r="J25" i="1"/>
  <c r="G25" i="1"/>
  <c r="K25" i="1" s="1"/>
  <c r="J23" i="1"/>
  <c r="G23" i="1"/>
  <c r="K23" i="1" s="1"/>
  <c r="J22" i="1"/>
  <c r="J20" i="1"/>
  <c r="G20" i="1"/>
  <c r="K20" i="1" s="1"/>
  <c r="J19" i="1"/>
  <c r="G16" i="1"/>
  <c r="K16" i="1" s="1"/>
  <c r="J16" i="1"/>
  <c r="G15" i="1"/>
  <c r="K15" i="1" s="1"/>
  <c r="G193" i="1"/>
  <c r="K193" i="1" s="1"/>
  <c r="G194" i="1"/>
  <c r="K194" i="1" s="1"/>
  <c r="G192" i="1"/>
  <c r="K192" i="1" s="1"/>
  <c r="G191" i="1"/>
  <c r="K191" i="1" s="1"/>
  <c r="G189" i="1"/>
  <c r="K189" i="1" s="1"/>
  <c r="G188" i="1"/>
  <c r="K188" i="1" s="1"/>
  <c r="G186" i="1"/>
  <c r="K186" i="1" s="1"/>
  <c r="G185" i="1"/>
  <c r="K185" i="1" s="1"/>
  <c r="G184" i="1"/>
  <c r="K184" i="1" s="1"/>
  <c r="G183" i="1"/>
  <c r="K183" i="1" s="1"/>
  <c r="G181" i="1"/>
  <c r="K181" i="1" s="1"/>
  <c r="G180" i="1"/>
  <c r="K180" i="1" s="1"/>
  <c r="G178" i="1"/>
  <c r="K178" i="1" s="1"/>
  <c r="G177" i="1"/>
  <c r="K177" i="1" s="1"/>
  <c r="G176" i="1"/>
  <c r="K176" i="1" s="1"/>
  <c r="G174" i="1"/>
  <c r="K174" i="1" s="1"/>
  <c r="G173" i="1"/>
  <c r="K173" i="1" s="1"/>
  <c r="G171" i="1"/>
  <c r="K171" i="1" s="1"/>
  <c r="G170" i="1"/>
  <c r="K170" i="1" s="1"/>
  <c r="G169" i="1"/>
  <c r="K169" i="1" s="1"/>
  <c r="G164" i="1"/>
  <c r="K164" i="1" s="1"/>
  <c r="G163" i="1"/>
  <c r="K163" i="1" s="1"/>
  <c r="G161" i="1"/>
  <c r="K161" i="1" s="1"/>
  <c r="G160" i="1"/>
  <c r="K160" i="1" s="1"/>
  <c r="G159" i="1"/>
  <c r="K159" i="1" s="1"/>
  <c r="G158" i="1"/>
  <c r="K158" i="1" s="1"/>
  <c r="G157" i="1"/>
  <c r="K157" i="1" s="1"/>
  <c r="G156" i="1"/>
  <c r="K156" i="1" s="1"/>
  <c r="G154" i="1"/>
  <c r="K154" i="1" s="1"/>
  <c r="G150" i="1"/>
  <c r="K150" i="1" s="1"/>
  <c r="G151" i="1"/>
  <c r="K151" i="1" s="1"/>
  <c r="G152" i="1"/>
  <c r="K152" i="1" s="1"/>
  <c r="G153" i="1"/>
  <c r="K153" i="1" s="1"/>
  <c r="G149" i="1"/>
  <c r="K149" i="1" s="1"/>
  <c r="G147" i="1"/>
  <c r="K147" i="1" s="1"/>
  <c r="G145" i="1"/>
  <c r="K145" i="1" s="1"/>
  <c r="G144" i="1"/>
  <c r="K144" i="1" s="1"/>
  <c r="G142" i="1"/>
  <c r="K142" i="1" s="1"/>
  <c r="G140" i="1"/>
  <c r="K140" i="1" s="1"/>
  <c r="G138" i="1"/>
  <c r="K138" i="1" s="1"/>
  <c r="G137" i="1"/>
  <c r="K137" i="1" s="1"/>
  <c r="G136" i="1"/>
  <c r="K136" i="1" s="1"/>
  <c r="G134" i="1"/>
  <c r="K134" i="1" s="1"/>
  <c r="G133" i="1"/>
  <c r="K133" i="1" s="1"/>
  <c r="G131" i="1"/>
  <c r="K131" i="1" s="1"/>
  <c r="G129" i="1"/>
  <c r="K129" i="1" s="1"/>
  <c r="G119" i="1"/>
  <c r="K119" i="1" s="1"/>
  <c r="G122" i="1"/>
  <c r="K122" i="1" s="1"/>
  <c r="G121" i="1"/>
  <c r="K121" i="1" s="1"/>
  <c r="G123" i="1"/>
  <c r="K123" i="1" s="1"/>
  <c r="G124" i="1"/>
  <c r="K124" i="1" s="1"/>
  <c r="G120" i="1"/>
  <c r="K120" i="1" s="1"/>
  <c r="G118" i="1"/>
  <c r="K118" i="1" s="1"/>
  <c r="G116" i="1"/>
  <c r="K116" i="1" s="1"/>
  <c r="G115" i="1"/>
  <c r="K115" i="1" s="1"/>
  <c r="G114" i="1"/>
  <c r="K114" i="1" s="1"/>
  <c r="G112" i="1"/>
  <c r="K112" i="1" s="1"/>
  <c r="G111" i="1"/>
  <c r="K111" i="1" s="1"/>
  <c r="G110" i="1"/>
  <c r="K110" i="1" s="1"/>
  <c r="G109" i="1"/>
  <c r="K109" i="1" s="1"/>
  <c r="G107" i="1"/>
  <c r="K107" i="1" s="1"/>
  <c r="G106" i="1"/>
  <c r="K106" i="1" s="1"/>
  <c r="K93" i="1"/>
  <c r="G91" i="1"/>
  <c r="K91" i="1" s="1"/>
  <c r="G104" i="1"/>
  <c r="K104" i="1" s="1"/>
  <c r="G103" i="1"/>
  <c r="K103" i="1" s="1"/>
  <c r="G94" i="1"/>
  <c r="K94" i="1" s="1"/>
  <c r="G87" i="1"/>
  <c r="K87" i="1" s="1"/>
  <c r="G73" i="1"/>
  <c r="K73" i="1" s="1"/>
  <c r="G68" i="1"/>
  <c r="K68" i="1" s="1"/>
  <c r="G59" i="1"/>
  <c r="K59" i="1" s="1"/>
  <c r="G37" i="1"/>
  <c r="K37" i="1" s="1"/>
  <c r="G90" i="1"/>
  <c r="K90" i="1" s="1"/>
  <c r="G81" i="1"/>
  <c r="K81" i="1" s="1"/>
  <c r="G80" i="1"/>
  <c r="K80" i="1" s="1"/>
  <c r="G88" i="1"/>
  <c r="K88" i="1" s="1"/>
  <c r="G72" i="1"/>
  <c r="K72" i="1" s="1"/>
  <c r="G75" i="1"/>
  <c r="K75" i="1" s="1"/>
  <c r="G74" i="1"/>
  <c r="K74" i="1" s="1"/>
  <c r="G70" i="1"/>
  <c r="K70" i="1" s="1"/>
  <c r="G69" i="1"/>
  <c r="K69" i="1" s="1"/>
  <c r="G67" i="1"/>
  <c r="K67" i="1" s="1"/>
  <c r="G65" i="1"/>
  <c r="K65" i="1" s="1"/>
  <c r="G64" i="1"/>
  <c r="K64" i="1" s="1"/>
  <c r="G63" i="1"/>
  <c r="K63" i="1" s="1"/>
  <c r="G62" i="1"/>
  <c r="K62" i="1" s="1"/>
  <c r="G58" i="1"/>
  <c r="K58" i="1" s="1"/>
  <c r="G60" i="1"/>
  <c r="K60" i="1" s="1"/>
  <c r="G57" i="1"/>
  <c r="K57" i="1" s="1"/>
  <c r="G47" i="1"/>
  <c r="K47" i="1" s="1"/>
  <c r="G48" i="1"/>
  <c r="K48" i="1" s="1"/>
  <c r="G49" i="1"/>
  <c r="K49" i="1" s="1"/>
  <c r="G50" i="1"/>
  <c r="K50" i="1" s="1"/>
  <c r="G51" i="1"/>
  <c r="K51" i="1" s="1"/>
  <c r="G52" i="1"/>
  <c r="K52" i="1" s="1"/>
  <c r="G46" i="1"/>
  <c r="K46" i="1" s="1"/>
  <c r="G45" i="1"/>
  <c r="K45" i="1" s="1"/>
  <c r="G43" i="1"/>
  <c r="K43" i="1" s="1"/>
  <c r="G42" i="1"/>
  <c r="K42" i="1" s="1"/>
  <c r="G40" i="1"/>
  <c r="K40" i="1" s="1"/>
  <c r="G39" i="1"/>
  <c r="K39" i="1" s="1"/>
  <c r="G36" i="1"/>
  <c r="K36" i="1" s="1"/>
  <c r="G17" i="1"/>
  <c r="K17" i="1" s="1"/>
  <c r="L202" i="1" l="1"/>
  <c r="J17" i="1"/>
  <c r="J15" i="1"/>
  <c r="G200" i="1"/>
  <c r="K200" i="1" s="1"/>
  <c r="J200" i="1"/>
  <c r="G201" i="1"/>
  <c r="K201" i="1" s="1"/>
  <c r="J201" i="1"/>
  <c r="J192" i="1"/>
  <c r="J193" i="1"/>
  <c r="J194" i="1"/>
  <c r="J181" i="1"/>
  <c r="J177" i="1"/>
  <c r="J178" i="1"/>
  <c r="J174" i="1"/>
  <c r="J164" i="1"/>
  <c r="J163" i="1"/>
  <c r="J161" i="1"/>
  <c r="J160" i="1"/>
  <c r="J159" i="1"/>
  <c r="J158" i="1"/>
  <c r="J157" i="1"/>
  <c r="J156" i="1"/>
  <c r="J154" i="1"/>
  <c r="J153" i="1"/>
  <c r="J152" i="1"/>
  <c r="J151" i="1"/>
  <c r="J150" i="1"/>
  <c r="J149" i="1"/>
  <c r="J147" i="1"/>
  <c r="J145" i="1"/>
  <c r="J144" i="1"/>
  <c r="J142" i="1"/>
  <c r="J140" i="1"/>
  <c r="J131" i="1"/>
  <c r="J129" i="1"/>
  <c r="J124" i="1"/>
  <c r="J123" i="1"/>
  <c r="J122" i="1"/>
  <c r="J112" i="1" l="1"/>
  <c r="J184" i="1"/>
  <c r="J138" i="1"/>
  <c r="G199" i="1"/>
  <c r="K199" i="1" s="1"/>
  <c r="J191" i="1"/>
  <c r="J185" i="1"/>
  <c r="J186" i="1"/>
  <c r="J94" i="1" l="1"/>
  <c r="J93" i="1"/>
  <c r="J91" i="1"/>
  <c r="J90" i="1"/>
  <c r="G196" i="1"/>
  <c r="K196" i="1" s="1"/>
  <c r="G197" i="1"/>
  <c r="K197" i="1" s="1"/>
  <c r="K202" i="1" l="1"/>
  <c r="J46" i="1"/>
  <c r="J47" i="1"/>
  <c r="J48" i="1"/>
  <c r="J49" i="1"/>
  <c r="J50" i="1"/>
  <c r="J51" i="1"/>
  <c r="J52" i="1"/>
  <c r="J45" i="1"/>
  <c r="J43" i="1"/>
  <c r="J42" i="1"/>
  <c r="J40" i="1"/>
  <c r="J39" i="1"/>
  <c r="J37" i="1"/>
  <c r="J36" i="1"/>
  <c r="J63" i="1"/>
  <c r="J64" i="1"/>
  <c r="J65" i="1"/>
  <c r="J62" i="1"/>
  <c r="J75" i="1"/>
  <c r="J74" i="1"/>
  <c r="J73" i="1"/>
  <c r="J72" i="1"/>
  <c r="J68" i="1"/>
  <c r="J69" i="1"/>
  <c r="J70" i="1"/>
  <c r="J67" i="1"/>
  <c r="J58" i="1"/>
  <c r="J59" i="1"/>
  <c r="J60" i="1"/>
  <c r="J57" i="1"/>
  <c r="J87" i="1"/>
  <c r="J81" i="1"/>
  <c r="J80" i="1"/>
  <c r="J120" i="1"/>
  <c r="J197" i="1"/>
  <c r="J196" i="1"/>
  <c r="J189" i="1"/>
  <c r="J188" i="1"/>
  <c r="J183" i="1"/>
  <c r="J180" i="1"/>
  <c r="J176" i="1"/>
  <c r="J173" i="1"/>
  <c r="J171" i="1" l="1"/>
  <c r="J169" i="1"/>
  <c r="J170" i="1"/>
  <c r="J137" i="1"/>
  <c r="J136" i="1"/>
  <c r="J134" i="1"/>
  <c r="J133" i="1"/>
  <c r="J121" i="1"/>
  <c r="J119" i="1"/>
  <c r="J118" i="1"/>
  <c r="J111" i="1"/>
  <c r="J116" i="1"/>
  <c r="J115" i="1"/>
  <c r="J114" i="1"/>
  <c r="J107" i="1"/>
  <c r="J110" i="1"/>
  <c r="J109" i="1"/>
  <c r="J106" i="1"/>
  <c r="J104" i="1"/>
  <c r="J103" i="1"/>
  <c r="J202" i="1" s="1"/>
</calcChain>
</file>

<file path=xl/sharedStrings.xml><?xml version="1.0" encoding="utf-8"?>
<sst xmlns="http://schemas.openxmlformats.org/spreadsheetml/2006/main" count="712" uniqueCount="254">
  <si>
    <t>SHOP NAME:</t>
  </si>
  <si>
    <t>CONTACT NAME:</t>
  </si>
  <si>
    <t>EMAIL:</t>
  </si>
  <si>
    <t>TEL:</t>
  </si>
  <si>
    <t>ADDRESS:</t>
  </si>
  <si>
    <t>REF. NO</t>
  </si>
  <si>
    <t>COLOR</t>
  </si>
  <si>
    <t>DESCRIPTION</t>
  </si>
  <si>
    <t>QUANTITY</t>
  </si>
  <si>
    <t>MATERIAL</t>
  </si>
  <si>
    <t>AS.BB.V.DB</t>
  </si>
  <si>
    <t>nappa black</t>
  </si>
  <si>
    <t>full grain black</t>
  </si>
  <si>
    <t>BACKPACK-BAG</t>
  </si>
  <si>
    <t>dark bordeaux</t>
  </si>
  <si>
    <t>NAME</t>
  </si>
  <si>
    <t>APLOS BACKPACK-BAG SMALL</t>
  </si>
  <si>
    <t>APLOS BACKPACK-BAG LARGE</t>
  </si>
  <si>
    <t>AL.BB.V.GB</t>
  </si>
  <si>
    <t>TESRIS TALL BACKPACK - BAG</t>
  </si>
  <si>
    <t>TT.BB.N.B</t>
  </si>
  <si>
    <t>TT.BB.V.GB</t>
  </si>
  <si>
    <t>TT.BB.V.DB</t>
  </si>
  <si>
    <t>TESRIS WITH FLAP BACKPACK - BAG</t>
  </si>
  <si>
    <t>TWF.BB.V.B</t>
  </si>
  <si>
    <t>vachetta black</t>
  </si>
  <si>
    <t xml:space="preserve">TWF.BB.V.GB	</t>
  </si>
  <si>
    <t>TWF.BB.V.DB</t>
  </si>
  <si>
    <t xml:space="preserve">	
 </t>
  </si>
  <si>
    <t>TESRIS BACKPACK - BAG</t>
  </si>
  <si>
    <t xml:space="preserve">T.BB.N.B </t>
  </si>
  <si>
    <t xml:space="preserve">T.BB.FL.V.GB </t>
  </si>
  <si>
    <t>BAG</t>
  </si>
  <si>
    <t>HECSENBEUTEL BAG</t>
  </si>
  <si>
    <t xml:space="preserve">HB.B.L.B	</t>
  </si>
  <si>
    <t>HB.B.L.S</t>
  </si>
  <si>
    <t>linen black</t>
  </si>
  <si>
    <t>linen sand</t>
  </si>
  <si>
    <t>NEPHROS BAG</t>
  </si>
  <si>
    <t>vachetta greybrown</t>
  </si>
  <si>
    <t>N.B.V.GB</t>
  </si>
  <si>
    <t>MINIMALISTIC NECESSAIRE LARGE</t>
  </si>
  <si>
    <t>ML.N.FG.B</t>
  </si>
  <si>
    <t>ML.N.B.B</t>
  </si>
  <si>
    <t>ML.N.V.DB</t>
  </si>
  <si>
    <t>bubbly black</t>
  </si>
  <si>
    <t>vachetta dark 			bordeaux</t>
  </si>
  <si>
    <t>MINIMALISTIC NECESSAIRE SMALL</t>
  </si>
  <si>
    <t>MINIMALISTIC PENCILCASE</t>
  </si>
  <si>
    <t xml:space="preserve">M.P.V.B	</t>
  </si>
  <si>
    <t>TOILETRY BAG</t>
  </si>
  <si>
    <t>PENCILCASE</t>
  </si>
  <si>
    <t>MINIMALISTIC A5 SLEEVE</t>
  </si>
  <si>
    <t>MA5.S.V.B</t>
  </si>
  <si>
    <t>MINIMALISTIC LAPTOPCASE 15"</t>
  </si>
  <si>
    <t>MINIMALISTIC LAPTOPCASE 13"</t>
  </si>
  <si>
    <t>M13.LC.V.B</t>
  </si>
  <si>
    <t>M15.LC.V.B</t>
  </si>
  <si>
    <t>M15.LC.V.GB</t>
  </si>
  <si>
    <t>M13.LC.V.GB</t>
  </si>
  <si>
    <t>LAPTOPCASE</t>
  </si>
  <si>
    <t>WIDE WALLET</t>
  </si>
  <si>
    <t>MINIMALISTIC WALLET</t>
  </si>
  <si>
    <t xml:space="preserve">M.W.V.B </t>
  </si>
  <si>
    <t>WALLET</t>
  </si>
  <si>
    <t>MINIMALISTIC MEN WALLET</t>
  </si>
  <si>
    <t>MM.W.V.B</t>
  </si>
  <si>
    <t>MM.W.V.BR</t>
  </si>
  <si>
    <t>vachetta brown</t>
  </si>
  <si>
    <t>MINIMALISTIC COIN WALLET</t>
  </si>
  <si>
    <t>MC.W.V.B</t>
  </si>
  <si>
    <t>TOTAL CHF</t>
  </si>
  <si>
    <t>vachetta dark bordeaux</t>
  </si>
  <si>
    <t>BACKPACK - BAGS</t>
  </si>
  <si>
    <t>BAGS</t>
  </si>
  <si>
    <t>VARIOUS SMALL LEATHERGOODS</t>
  </si>
  <si>
    <t>AOM x MDK ROLLTOP BACKPACK-BAG</t>
  </si>
  <si>
    <t>AOM x MDK organic shape fanny</t>
  </si>
  <si>
    <t>nubuk light grey</t>
  </si>
  <si>
    <t>FANNYPACK</t>
  </si>
  <si>
    <t>KNIT BAG SMALL</t>
  </si>
  <si>
    <t>KB-S-LB</t>
  </si>
  <si>
    <t>KB-S-LN</t>
  </si>
  <si>
    <t>COTTON</t>
  </si>
  <si>
    <t>black</t>
  </si>
  <si>
    <t>natural</t>
  </si>
  <si>
    <t>KB-SB-LN</t>
  </si>
  <si>
    <t>KB-SB-LB</t>
  </si>
  <si>
    <t>KB-SB-CB</t>
  </si>
  <si>
    <t>KB-SB-CN</t>
  </si>
  <si>
    <t>KNIT BAG SQUARE BOTTOM</t>
  </si>
  <si>
    <t>KNIT BAG ROUND BOTTOM</t>
  </si>
  <si>
    <t>KB-RB-LN</t>
  </si>
  <si>
    <t>KB-RB-LB</t>
  </si>
  <si>
    <t>KB-RB-CB</t>
  </si>
  <si>
    <t>KB-RB-CN</t>
  </si>
  <si>
    <t>KB-WH-LB</t>
  </si>
  <si>
    <t>KB-WH-LN</t>
  </si>
  <si>
    <t>KB-WH-CB</t>
  </si>
  <si>
    <t>KB-WH-CN</t>
  </si>
  <si>
    <t>KNIT BAG WITH HANDLE</t>
  </si>
  <si>
    <t>CAGE Bag small</t>
  </si>
  <si>
    <t xml:space="preserve">CAGE Bag small </t>
  </si>
  <si>
    <t xml:space="preserve">CAGE Bag medium </t>
  </si>
  <si>
    <t xml:space="preserve">CAGE Bag large </t>
  </si>
  <si>
    <t>CAGE keychain black</t>
  </si>
  <si>
    <t>CAGE keychain natural</t>
  </si>
  <si>
    <t>CAGE Pendant short black</t>
  </si>
  <si>
    <t>CAGE Pendant short natural</t>
  </si>
  <si>
    <t>CAGE Pendant long black</t>
  </si>
  <si>
    <t>CAGE Pendant long natural</t>
  </si>
  <si>
    <t>CAGE Pendant earpods black</t>
  </si>
  <si>
    <t>KEYCHAIN</t>
  </si>
  <si>
    <t>PENDANT</t>
  </si>
  <si>
    <t>TOTAL EUR</t>
  </si>
  <si>
    <t>COWHIDE LEATHER</t>
  </si>
  <si>
    <t>COWHIDE LEATHER/COTTONLINEN</t>
  </si>
  <si>
    <t>COWHIDE LEATHER/ COTTON</t>
  </si>
  <si>
    <t>LINEN CANVAS</t>
  </si>
  <si>
    <t>black nubuk</t>
  </si>
  <si>
    <t>natural nubuk</t>
  </si>
  <si>
    <t>CA-BL-BN</t>
  </si>
  <si>
    <t>CA-BL-NN</t>
  </si>
  <si>
    <t>CA-K-BN</t>
  </si>
  <si>
    <t>CA-K-NN</t>
  </si>
  <si>
    <t>CA-PS-BN</t>
  </si>
  <si>
    <t>CA-PS-NN</t>
  </si>
  <si>
    <t>CA-PL-BN</t>
  </si>
  <si>
    <t>CA-PL-NN</t>
  </si>
  <si>
    <t>CA-PE-BN</t>
  </si>
  <si>
    <t>CA-PE-NN</t>
  </si>
  <si>
    <t>CA-BM-BN</t>
  </si>
  <si>
    <t>CA-BM-NN</t>
  </si>
  <si>
    <t>CALF LEATHER</t>
  </si>
  <si>
    <t>AS.BB.N.WB</t>
  </si>
  <si>
    <t>AL.BB.FG.WB</t>
  </si>
  <si>
    <t>SPIRAL ZIPPER BACKPACK - BAG</t>
  </si>
  <si>
    <t>SZ.BB.V.B</t>
  </si>
  <si>
    <t>SZ.BB.FG.WB</t>
  </si>
  <si>
    <t>full grain waxy black</t>
  </si>
  <si>
    <t>OF.FG.WB</t>
  </si>
  <si>
    <t>OF.N.LG</t>
  </si>
  <si>
    <t>RO.BB.FG.WB</t>
  </si>
  <si>
    <t>RO.BB.N.LG</t>
  </si>
  <si>
    <t>TRAVEL ROLLTOP BACKPACK - BAG</t>
  </si>
  <si>
    <t>TR.BB.FG.WB</t>
  </si>
  <si>
    <t>TR.BB.V.B</t>
  </si>
  <si>
    <t>MS.N.FG.B</t>
  </si>
  <si>
    <t>W.W.V.B</t>
  </si>
  <si>
    <t>W.W.V.DB</t>
  </si>
  <si>
    <t>ADDITIONAL INFO:</t>
  </si>
  <si>
    <t>N.B.N.LG</t>
  </si>
  <si>
    <t xml:space="preserve">TT.BB.FG.G </t>
  </si>
  <si>
    <t>KB-S-CB</t>
  </si>
  <si>
    <t>KB-S-CN</t>
  </si>
  <si>
    <t>CA-BS-BN</t>
  </si>
  <si>
    <t>CA-BS-NN</t>
  </si>
  <si>
    <t>T.BB.FL.V.W</t>
  </si>
  <si>
    <t>vachetta white</t>
  </si>
  <si>
    <t>T.BB.FG.G</t>
  </si>
  <si>
    <t>full grain green</t>
  </si>
  <si>
    <t>vachetta mint</t>
  </si>
  <si>
    <t>MINIMALISTIC SHOPPER</t>
  </si>
  <si>
    <t>MS.B.V.B</t>
  </si>
  <si>
    <t>HECSE BACKPACK - BAG</t>
  </si>
  <si>
    <t xml:space="preserve">H.BB.V.B	</t>
  </si>
  <si>
    <t>KORB BAG</t>
  </si>
  <si>
    <t>K.B.V.B</t>
  </si>
  <si>
    <t>GRIGRI BAG</t>
  </si>
  <si>
    <t>GG.B.V.B</t>
  </si>
  <si>
    <t>MOJO BAG</t>
  </si>
  <si>
    <t>M.B.N.B</t>
  </si>
  <si>
    <t>nubuk black</t>
  </si>
  <si>
    <t xml:space="preserve">M.B.FG.DB 	</t>
  </si>
  <si>
    <t>full grain d. bordeaux</t>
  </si>
  <si>
    <t>CORE BAG</t>
  </si>
  <si>
    <t>C.B.N.G</t>
  </si>
  <si>
    <t>nubuk grey</t>
  </si>
  <si>
    <t>MONO BAG LARGE</t>
  </si>
  <si>
    <t>ML.B.V.B</t>
  </si>
  <si>
    <t xml:space="preserve">ML.B.V.M	</t>
  </si>
  <si>
    <t>ML.B.FG.B</t>
  </si>
  <si>
    <t>full grain bordeaux</t>
  </si>
  <si>
    <t>MONO BAG SMALL</t>
  </si>
  <si>
    <t>MS.B.V.G</t>
  </si>
  <si>
    <t>vachetta green</t>
  </si>
  <si>
    <t>MS.B.P.T</t>
  </si>
  <si>
    <t>pullup terracotta</t>
  </si>
  <si>
    <t>BOHO BAG</t>
  </si>
  <si>
    <t>B.B.FG.B</t>
  </si>
  <si>
    <t xml:space="preserve">B.B.V.B 	</t>
  </si>
  <si>
    <t>B.B.N.B</t>
  </si>
  <si>
    <t>B.B.V.M</t>
  </si>
  <si>
    <t>B.B.FG.G</t>
  </si>
  <si>
    <t>B.B.S.FG</t>
  </si>
  <si>
    <t>suede forest green</t>
  </si>
  <si>
    <t>MINIMALISTIC BAG</t>
  </si>
  <si>
    <t>M.B.V.B</t>
  </si>
  <si>
    <t>M.B.V.G</t>
  </si>
  <si>
    <t>waxy nappa black</t>
  </si>
  <si>
    <t>N.B.WN.B</t>
  </si>
  <si>
    <t>T.BB.FL.WN.B</t>
  </si>
  <si>
    <t xml:space="preserve">MS.N.FG.G	</t>
  </si>
  <si>
    <t>M.P.V.G</t>
  </si>
  <si>
    <t>M.P.V.NG</t>
  </si>
  <si>
    <t>vachetta natural green</t>
  </si>
  <si>
    <t>MA5.S.V.G</t>
  </si>
  <si>
    <t>M.W.V.G</t>
  </si>
  <si>
    <t>M.W.V.NG</t>
  </si>
  <si>
    <t>M.W.V.W</t>
  </si>
  <si>
    <t>SS24 THE KNIT COLLECTION</t>
  </si>
  <si>
    <t>MDK x ARMY OF ME COLLABORATIVE ITEMS</t>
  </si>
  <si>
    <t>STOCK COLLECTION</t>
  </si>
  <si>
    <t>SS24 THE CAGE COLLECTION</t>
  </si>
  <si>
    <t>AW 23/24 EPIPHANEIA</t>
  </si>
  <si>
    <t>MONO SMALL</t>
  </si>
  <si>
    <t>MONO LARGE</t>
  </si>
  <si>
    <t>black pebbly distressed</t>
  </si>
  <si>
    <t>full grain shiny black</t>
  </si>
  <si>
    <t>MS.B.FG.B</t>
  </si>
  <si>
    <t>MS.B.PD.B</t>
  </si>
  <si>
    <t>KIRIA BAG</t>
  </si>
  <si>
    <t>painted black</t>
  </si>
  <si>
    <t>KI.B.C.B</t>
  </si>
  <si>
    <t>KI.B.N.B</t>
  </si>
  <si>
    <t>ML.B.L.B</t>
  </si>
  <si>
    <t>BUCKET  BAG</t>
  </si>
  <si>
    <t xml:space="preserve">vachetta charcoal  </t>
  </si>
  <si>
    <t>B.B.L.B</t>
  </si>
  <si>
    <t>B.B.V.C</t>
  </si>
  <si>
    <t>SLOUCHY BAG</t>
  </si>
  <si>
    <t>pebbled black</t>
  </si>
  <si>
    <t>S.B.C.B</t>
  </si>
  <si>
    <t>S.B.L.B</t>
  </si>
  <si>
    <t>SLOUCHY BAG LARGE</t>
  </si>
  <si>
    <t>S.BL.C.B</t>
  </si>
  <si>
    <t>waxy  black</t>
  </si>
  <si>
    <t>WORK BAG</t>
  </si>
  <si>
    <t>W.B.C.B</t>
  </si>
  <si>
    <t>W.B.N.B</t>
  </si>
  <si>
    <t>MDK - MIRANDA KALOUDIS ORDER SHEET</t>
  </si>
  <si>
    <t>N.B.FG.WB</t>
  </si>
  <si>
    <t>T.BB.V.M</t>
  </si>
  <si>
    <t>LAMBSKIN</t>
  </si>
  <si>
    <t>TOTAL USD</t>
  </si>
  <si>
    <t xml:space="preserve">
I have a limited stock of AW23/24. If you’d like to place an order, I can ship it out in CW39/40.
SS24 is a made-to-order collection with an order deadline of October 31st.
MDK x ARME OF ME collaborative items and items from the Stock Collection can be ordered and shipped out at any time, subject to availability.
No minimum quantities are required.
Suggested markup CH 2.5 / Rest of the world 2.8
Shipping from Switzerland and EU, for all other Countries taxes and other import fees upon delivery may incur. 
</t>
  </si>
  <si>
    <t xml:space="preserve"> TOTAL EUR </t>
  </si>
  <si>
    <t>WHOLESALE 
IN CHF</t>
  </si>
  <si>
    <t>WHOLESALE 
IN EUR</t>
  </si>
  <si>
    <t>WHOLESALE 
IN USD</t>
  </si>
  <si>
    <t xml:space="preserve"> WHOLESALE 
IN CHF </t>
  </si>
  <si>
    <t xml:space="preserve"> WHOLESALE 
IN EUR </t>
  </si>
  <si>
    <t xml:space="preserve"> TOTAL CHF </t>
  </si>
  <si>
    <t xml:space="preserve">Comments: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</si>
</sst>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CHF&quot;_-;\-* #,##0.00\ &quot;CHF&quot;_-;_-* &quot;-&quot;??\ &quot;CHF&quot;_-;_-@_-"/>
    <numFmt numFmtId="164" formatCode="_ [$CHF-807]\ * #,##0.00_ ;_ [$CHF-807]\ * \-#,##0.00_ ;_ [$CHF-807]\ * &quot;-&quot;??_ ;_ @_ "/>
    <numFmt numFmtId="165" formatCode="_-* #,##0.00\ [$USD]_-;\-* #,##0.00\ [$USD]_-;_-* &quot;-&quot;??\ [$USD]_-;_-@_-"/>
    <numFmt numFmtId="166" formatCode="_-[$€-2]\ * #,##0.00_-;\-[$€-2]\ * #,##0.00_-;_-[$€-2]\ * &quot;-&quot;??_-;_-@_-"/>
    <numFmt numFmtId="167" formatCode="#,##0.00\ [$USD]"/>
    <numFmt numFmtId="168" formatCode="[$$-409]#,##0.00"/>
    <numFmt numFmtId="176" formatCode="[$€-2]\ #,##0.00"/>
  </numFmts>
  <fonts count="14" x14ac:knownFonts="1">
    <font>
      <sz val="12"/>
      <color theme="1"/>
      <name val="Calibri"/>
      <family val="2"/>
      <scheme val="minor"/>
    </font>
    <font>
      <sz val="12"/>
      <color theme="1"/>
      <name val="Calibri"/>
      <family val="2"/>
      <scheme val="minor"/>
    </font>
    <font>
      <b/>
      <sz val="11"/>
      <color theme="1"/>
      <name val="Calibri"/>
      <family val="2"/>
      <charset val="161"/>
      <scheme val="minor"/>
    </font>
    <font>
      <b/>
      <sz val="11"/>
      <color theme="1"/>
      <name val="Calibri"/>
      <family val="2"/>
      <scheme val="minor"/>
    </font>
    <font>
      <sz val="8"/>
      <name val="Calibri"/>
      <family val="2"/>
      <scheme val="minor"/>
    </font>
    <font>
      <sz val="12"/>
      <color rgb="FF000000"/>
      <name val="Calibri"/>
      <family val="2"/>
      <scheme val="minor"/>
    </font>
    <font>
      <sz val="26"/>
      <color theme="1"/>
      <name val="Arial"/>
      <family val="2"/>
    </font>
    <font>
      <sz val="20"/>
      <color theme="1"/>
      <name val="Calibri (Textkörper)"/>
    </font>
    <font>
      <sz val="10"/>
      <name val="Century Gothic"/>
      <family val="2"/>
    </font>
    <font>
      <sz val="9"/>
      <color theme="1"/>
      <name val="Calibri"/>
      <family val="2"/>
      <scheme val="minor"/>
    </font>
    <font>
      <sz val="12"/>
      <name val="Calibri"/>
      <family val="2"/>
      <scheme val="minor"/>
    </font>
    <font>
      <sz val="28"/>
      <color theme="1"/>
      <name val="Calibri (Textkörper)"/>
    </font>
    <font>
      <b/>
      <sz val="11"/>
      <color theme="1"/>
      <name val="Calibri (Textkörper)"/>
    </font>
    <font>
      <sz val="12"/>
      <name val="Calibri"/>
      <family val="2"/>
    </font>
  </fonts>
  <fills count="4">
    <fill>
      <patternFill patternType="none"/>
    </fill>
    <fill>
      <patternFill patternType="gray125"/>
    </fill>
    <fill>
      <patternFill patternType="solid">
        <fgColor theme="0"/>
        <bgColor indexed="64"/>
      </patternFill>
    </fill>
    <fill>
      <patternFill patternType="solid">
        <fgColor theme="1"/>
        <bgColor indexed="64"/>
      </patternFill>
    </fill>
  </fills>
  <borders count="1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142">
    <xf numFmtId="0" fontId="0" fillId="0" borderId="0" xfId="0"/>
    <xf numFmtId="0" fontId="0" fillId="0" borderId="0" xfId="0" applyAlignment="1">
      <alignment horizontal="center" vertical="center"/>
    </xf>
    <xf numFmtId="0" fontId="0" fillId="0" borderId="6" xfId="0" applyBorder="1" applyAlignment="1">
      <alignment horizontal="center" vertical="center"/>
    </xf>
    <xf numFmtId="0" fontId="3" fillId="0" borderId="3" xfId="0" applyFont="1" applyBorder="1" applyAlignment="1">
      <alignment horizontal="center"/>
    </xf>
    <xf numFmtId="0" fontId="0" fillId="0" borderId="7" xfId="0" applyBorder="1" applyAlignment="1">
      <alignment horizontal="center" vertical="center"/>
    </xf>
    <xf numFmtId="0" fontId="0" fillId="0" borderId="7" xfId="0" applyBorder="1" applyAlignment="1">
      <alignment horizontal="center"/>
    </xf>
    <xf numFmtId="1" fontId="0" fillId="0" borderId="7" xfId="1" applyNumberFormat="1" applyFont="1" applyFill="1" applyBorder="1" applyAlignment="1">
      <alignment horizontal="center" vertical="center"/>
    </xf>
    <xf numFmtId="0" fontId="0" fillId="0" borderId="4" xfId="0" applyBorder="1"/>
    <xf numFmtId="0" fontId="0" fillId="0" borderId="5" xfId="0" applyBorder="1"/>
    <xf numFmtId="0" fontId="0" fillId="0" borderId="5" xfId="0" applyBorder="1" applyAlignment="1">
      <alignment horizontal="center"/>
    </xf>
    <xf numFmtId="0" fontId="0" fillId="0" borderId="1" xfId="0" applyBorder="1" applyAlignment="1">
      <alignment horizontal="center" vertical="center"/>
    </xf>
    <xf numFmtId="164" fontId="0" fillId="0" borderId="0" xfId="0" applyNumberFormat="1"/>
    <xf numFmtId="164" fontId="0" fillId="0" borderId="1" xfId="0" applyNumberFormat="1" applyBorder="1" applyAlignment="1">
      <alignment horizontal="center" vertical="center"/>
    </xf>
    <xf numFmtId="164" fontId="0" fillId="0" borderId="7" xfId="1" applyNumberFormat="1" applyFont="1" applyBorder="1" applyAlignment="1">
      <alignment vertical="center"/>
    </xf>
    <xf numFmtId="164" fontId="0" fillId="0" borderId="6" xfId="1" applyNumberFormat="1" applyFont="1" applyBorder="1"/>
    <xf numFmtId="164" fontId="0" fillId="0" borderId="7" xfId="0" applyNumberFormat="1" applyBorder="1" applyAlignment="1">
      <alignment horizontal="center" vertical="center"/>
    </xf>
    <xf numFmtId="0" fontId="0" fillId="0" borderId="7" xfId="0" applyBorder="1"/>
    <xf numFmtId="164" fontId="0" fillId="0" borderId="7" xfId="0" applyNumberFormat="1" applyBorder="1"/>
    <xf numFmtId="0" fontId="0" fillId="0" borderId="7" xfId="0" applyBorder="1" applyAlignment="1">
      <alignment horizontal="center" vertical="center" wrapText="1"/>
    </xf>
    <xf numFmtId="164" fontId="0" fillId="0" borderId="0" xfId="0" applyNumberFormat="1" applyAlignment="1">
      <alignment horizontal="center"/>
    </xf>
    <xf numFmtId="164" fontId="0" fillId="0" borderId="7" xfId="1" applyNumberFormat="1" applyFont="1" applyBorder="1" applyAlignment="1">
      <alignment horizontal="center" vertical="center"/>
    </xf>
    <xf numFmtId="0" fontId="2" fillId="0" borderId="7" xfId="0" applyFont="1" applyBorder="1"/>
    <xf numFmtId="165" fontId="0" fillId="0" borderId="7" xfId="0" applyNumberFormat="1" applyBorder="1"/>
    <xf numFmtId="0" fontId="0" fillId="0" borderId="3" xfId="0" applyBorder="1" applyAlignment="1">
      <alignment horizontal="center" vertical="center"/>
    </xf>
    <xf numFmtId="0" fontId="0" fillId="0" borderId="3" xfId="0" applyBorder="1" applyAlignment="1">
      <alignment horizontal="left" vertical="center"/>
    </xf>
    <xf numFmtId="0" fontId="0" fillId="0" borderId="7" xfId="0" applyBorder="1" applyAlignment="1">
      <alignment horizontal="left" vertical="center"/>
    </xf>
    <xf numFmtId="0" fontId="0" fillId="2" borderId="7" xfId="0" applyFill="1" applyBorder="1" applyAlignment="1">
      <alignment horizontal="center" vertical="center"/>
    </xf>
    <xf numFmtId="0" fontId="8" fillId="2" borderId="7" xfId="0" applyFont="1" applyFill="1" applyBorder="1"/>
    <xf numFmtId="0" fontId="9" fillId="0" borderId="7" xfId="0" applyFont="1" applyBorder="1" applyAlignment="1">
      <alignment horizontal="center" vertical="center"/>
    </xf>
    <xf numFmtId="0" fontId="10" fillId="2" borderId="7" xfId="0" applyFont="1" applyFill="1" applyBorder="1"/>
    <xf numFmtId="164" fontId="5" fillId="0" borderId="6" xfId="0" applyNumberFormat="1" applyFont="1" applyBorder="1"/>
    <xf numFmtId="0" fontId="0" fillId="0" borderId="2" xfId="0" applyBorder="1" applyAlignment="1">
      <alignment horizontal="center" vertical="center"/>
    </xf>
    <xf numFmtId="0" fontId="0" fillId="0" borderId="11" xfId="0" applyBorder="1" applyAlignment="1">
      <alignment horizontal="center"/>
    </xf>
    <xf numFmtId="164" fontId="0" fillId="0" borderId="11" xfId="1" applyNumberFormat="1" applyFont="1" applyBorder="1"/>
    <xf numFmtId="0" fontId="0" fillId="0" borderId="11" xfId="0" applyBorder="1" applyAlignment="1">
      <alignment horizontal="center" vertical="center"/>
    </xf>
    <xf numFmtId="164" fontId="0" fillId="0" borderId="2" xfId="0" applyNumberFormat="1" applyBorder="1"/>
    <xf numFmtId="166" fontId="0" fillId="0" borderId="7" xfId="0" applyNumberFormat="1" applyBorder="1"/>
    <xf numFmtId="166" fontId="0" fillId="0" borderId="6" xfId="1" applyNumberFormat="1" applyFont="1" applyBorder="1"/>
    <xf numFmtId="166" fontId="0" fillId="0" borderId="7" xfId="0" applyNumberFormat="1" applyBorder="1" applyAlignment="1">
      <alignment horizontal="center" vertical="center"/>
    </xf>
    <xf numFmtId="0" fontId="0" fillId="0" borderId="0" xfId="0" applyAlignment="1">
      <alignment horizontal="center"/>
    </xf>
    <xf numFmtId="0" fontId="10" fillId="2" borderId="3" xfId="0" applyFont="1" applyFill="1" applyBorder="1"/>
    <xf numFmtId="0" fontId="0" fillId="2" borderId="3" xfId="0" applyFill="1" applyBorder="1" applyAlignment="1">
      <alignment horizontal="center" vertical="center"/>
    </xf>
    <xf numFmtId="0" fontId="0" fillId="0" borderId="3" xfId="0" applyBorder="1"/>
    <xf numFmtId="0" fontId="0" fillId="3" borderId="0" xfId="0" applyFill="1"/>
    <xf numFmtId="166" fontId="0" fillId="0" borderId="11" xfId="1" applyNumberFormat="1" applyFont="1" applyBorder="1"/>
    <xf numFmtId="166" fontId="0" fillId="0" borderId="3" xfId="0" applyNumberFormat="1" applyBorder="1"/>
    <xf numFmtId="0" fontId="0" fillId="3" borderId="2" xfId="0" applyFill="1" applyBorder="1" applyAlignment="1">
      <alignment horizontal="left" vertical="center"/>
    </xf>
    <xf numFmtId="0" fontId="8" fillId="3" borderId="2" xfId="0" applyFont="1" applyFill="1" applyBorder="1"/>
    <xf numFmtId="0" fontId="0" fillId="3" borderId="2" xfId="0" applyFill="1" applyBorder="1" applyAlignment="1">
      <alignment horizontal="center" vertical="center"/>
    </xf>
    <xf numFmtId="164" fontId="0" fillId="3" borderId="2" xfId="0" applyNumberFormat="1" applyFill="1" applyBorder="1" applyAlignment="1">
      <alignment horizontal="center" vertical="center"/>
    </xf>
    <xf numFmtId="166" fontId="0" fillId="3" borderId="11" xfId="1" applyNumberFormat="1" applyFont="1" applyFill="1" applyBorder="1"/>
    <xf numFmtId="0" fontId="0" fillId="3" borderId="11" xfId="0" applyFill="1" applyBorder="1" applyAlignment="1">
      <alignment horizontal="center" vertical="center"/>
    </xf>
    <xf numFmtId="164" fontId="0" fillId="3" borderId="2" xfId="0" applyNumberFormat="1" applyFill="1" applyBorder="1"/>
    <xf numFmtId="166" fontId="0" fillId="3" borderId="3" xfId="0" applyNumberFormat="1" applyFill="1" applyBorder="1"/>
    <xf numFmtId="0" fontId="10" fillId="3" borderId="2" xfId="0" applyFont="1" applyFill="1" applyBorder="1"/>
    <xf numFmtId="164" fontId="5" fillId="3" borderId="11" xfId="0" applyNumberFormat="1" applyFont="1" applyFill="1" applyBorder="1"/>
    <xf numFmtId="0" fontId="0" fillId="3" borderId="12" xfId="0" applyFill="1" applyBorder="1" applyAlignment="1">
      <alignment horizontal="left" vertical="center"/>
    </xf>
    <xf numFmtId="0" fontId="0" fillId="3" borderId="12" xfId="0" applyFill="1" applyBorder="1" applyAlignment="1">
      <alignment horizontal="center" vertical="center"/>
    </xf>
    <xf numFmtId="0" fontId="0" fillId="3" borderId="0" xfId="0" applyFill="1" applyAlignment="1">
      <alignment horizontal="center"/>
    </xf>
    <xf numFmtId="164" fontId="0" fillId="3" borderId="0" xfId="1" applyNumberFormat="1" applyFont="1" applyFill="1" applyBorder="1"/>
    <xf numFmtId="166" fontId="0" fillId="3" borderId="0" xfId="1" applyNumberFormat="1" applyFont="1" applyFill="1" applyBorder="1"/>
    <xf numFmtId="0" fontId="0" fillId="3" borderId="0" xfId="0" applyFill="1" applyAlignment="1">
      <alignment horizontal="center" vertical="center"/>
    </xf>
    <xf numFmtId="164" fontId="0" fillId="3" borderId="12" xfId="0" applyNumberFormat="1" applyFill="1" applyBorder="1"/>
    <xf numFmtId="166" fontId="0" fillId="3" borderId="13" xfId="0" applyNumberFormat="1" applyFill="1" applyBorder="1"/>
    <xf numFmtId="0" fontId="0" fillId="0" borderId="2" xfId="0" applyBorder="1"/>
    <xf numFmtId="0" fontId="0" fillId="0" borderId="11" xfId="0" applyBorder="1"/>
    <xf numFmtId="0" fontId="0" fillId="3" borderId="2" xfId="0" applyFill="1" applyBorder="1"/>
    <xf numFmtId="0" fontId="0" fillId="3" borderId="11" xfId="0" applyFill="1" applyBorder="1"/>
    <xf numFmtId="0" fontId="0" fillId="3" borderId="11" xfId="0" applyFill="1" applyBorder="1" applyAlignment="1">
      <alignment horizontal="center"/>
    </xf>
    <xf numFmtId="164" fontId="0" fillId="3" borderId="11" xfId="1" applyNumberFormat="1" applyFont="1" applyFill="1" applyBorder="1"/>
    <xf numFmtId="0" fontId="0" fillId="3" borderId="2" xfId="0" applyFill="1" applyBorder="1" applyAlignment="1">
      <alignment horizontal="center"/>
    </xf>
    <xf numFmtId="0" fontId="0" fillId="3" borderId="3" xfId="0" applyFill="1" applyBorder="1"/>
    <xf numFmtId="0" fontId="0" fillId="0" borderId="11" xfId="0" applyBorder="1" applyAlignment="1">
      <alignment horizontal="left" vertical="center"/>
    </xf>
    <xf numFmtId="164" fontId="0" fillId="0" borderId="7" xfId="1" applyNumberFormat="1" applyFont="1" applyBorder="1"/>
    <xf numFmtId="166" fontId="0" fillId="0" borderId="7" xfId="1" applyNumberFormat="1" applyFont="1" applyBorder="1"/>
    <xf numFmtId="0" fontId="12" fillId="0" borderId="7" xfId="0" applyFont="1" applyBorder="1"/>
    <xf numFmtId="0" fontId="0" fillId="0" borderId="0" xfId="0" applyAlignment="1">
      <alignment horizontal="left" vertical="top"/>
    </xf>
    <xf numFmtId="164" fontId="0" fillId="3" borderId="0" xfId="0" applyNumberFormat="1" applyFill="1" applyAlignment="1">
      <alignment horizontal="center"/>
    </xf>
    <xf numFmtId="164" fontId="0" fillId="3" borderId="0" xfId="0" applyNumberFormat="1" applyFill="1"/>
    <xf numFmtId="0" fontId="0" fillId="0" borderId="3" xfId="0" applyBorder="1" applyAlignment="1">
      <alignment horizontal="center" vertical="top"/>
    </xf>
    <xf numFmtId="167" fontId="0" fillId="0" borderId="6" xfId="1" applyNumberFormat="1" applyFont="1" applyBorder="1"/>
    <xf numFmtId="0" fontId="5" fillId="0" borderId="5" xfId="0" applyFont="1" applyBorder="1"/>
    <xf numFmtId="166" fontId="0" fillId="0" borderId="0" xfId="0" applyNumberFormat="1"/>
    <xf numFmtId="0" fontId="0" fillId="0" borderId="3" xfId="0" applyBorder="1" applyAlignment="1">
      <alignment horizontal="right"/>
    </xf>
    <xf numFmtId="0" fontId="13" fillId="2" borderId="7" xfId="0" applyFont="1" applyFill="1" applyBorder="1"/>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164" fontId="0" fillId="0" borderId="8" xfId="0" applyNumberFormat="1" applyBorder="1" applyAlignment="1">
      <alignment horizontal="left"/>
    </xf>
    <xf numFmtId="0" fontId="0" fillId="0" borderId="9" xfId="0" applyBorder="1" applyAlignment="1">
      <alignment horizontal="left"/>
    </xf>
    <xf numFmtId="0" fontId="0" fillId="0" borderId="10" xfId="0" applyBorder="1" applyAlignment="1">
      <alignment horizontal="center"/>
    </xf>
    <xf numFmtId="0" fontId="0" fillId="0" borderId="14" xfId="0" applyBorder="1" applyAlignment="1">
      <alignment horizontal="center"/>
    </xf>
    <xf numFmtId="0" fontId="0" fillId="0" borderId="0" xfId="0" applyFill="1"/>
    <xf numFmtId="168" fontId="0" fillId="3" borderId="2" xfId="0" applyNumberFormat="1" applyFill="1" applyBorder="1" applyAlignment="1">
      <alignment horizontal="center"/>
    </xf>
    <xf numFmtId="168" fontId="0" fillId="0" borderId="1" xfId="0" applyNumberFormat="1" applyBorder="1" applyAlignment="1">
      <alignment horizontal="center" vertical="center"/>
    </xf>
    <xf numFmtId="168" fontId="0" fillId="0" borderId="6" xfId="1" applyNumberFormat="1" applyFont="1" applyBorder="1"/>
    <xf numFmtId="168" fontId="0" fillId="3" borderId="11" xfId="1" applyNumberFormat="1" applyFont="1" applyFill="1" applyBorder="1"/>
    <xf numFmtId="168" fontId="0" fillId="0" borderId="11" xfId="1" applyNumberFormat="1" applyFont="1" applyBorder="1"/>
    <xf numFmtId="168" fontId="0" fillId="3" borderId="0" xfId="1" applyNumberFormat="1" applyFont="1" applyFill="1" applyBorder="1"/>
    <xf numFmtId="168" fontId="0" fillId="0" borderId="7" xfId="1" applyNumberFormat="1" applyFont="1" applyFill="1" applyBorder="1" applyAlignment="1">
      <alignment horizontal="center" vertical="center"/>
    </xf>
    <xf numFmtId="168" fontId="0" fillId="0" borderId="7" xfId="1" applyNumberFormat="1" applyFont="1" applyBorder="1"/>
    <xf numFmtId="168" fontId="0" fillId="3" borderId="0" xfId="0" applyNumberFormat="1" applyFill="1"/>
    <xf numFmtId="168" fontId="0" fillId="0" borderId="0" xfId="0" applyNumberFormat="1" applyAlignment="1">
      <alignment horizontal="left" vertical="top"/>
    </xf>
    <xf numFmtId="168" fontId="0" fillId="0" borderId="0" xfId="0" applyNumberFormat="1"/>
    <xf numFmtId="0" fontId="0" fillId="0" borderId="7" xfId="0" applyFill="1" applyBorder="1" applyAlignment="1">
      <alignment horizontal="center" vertical="top" wrapText="1"/>
    </xf>
    <xf numFmtId="0" fontId="0" fillId="3" borderId="7" xfId="0" applyFill="1" applyBorder="1"/>
    <xf numFmtId="0" fontId="0" fillId="3" borderId="7" xfId="0" applyFill="1" applyBorder="1" applyAlignment="1">
      <alignment horizontal="center"/>
    </xf>
    <xf numFmtId="168" fontId="0" fillId="3" borderId="7" xfId="0" applyNumberFormat="1" applyFill="1" applyBorder="1" applyAlignment="1">
      <alignment horizontal="center"/>
    </xf>
    <xf numFmtId="0" fontId="7" fillId="0" borderId="7" xfId="0" applyFont="1" applyBorder="1" applyAlignment="1">
      <alignment horizontal="center" vertical="center"/>
    </xf>
    <xf numFmtId="168" fontId="0" fillId="0" borderId="7" xfId="0" applyNumberFormat="1" applyBorder="1" applyAlignment="1">
      <alignment horizontal="center" vertical="center"/>
    </xf>
    <xf numFmtId="0" fontId="0" fillId="0" borderId="7" xfId="0" applyBorder="1" applyAlignment="1">
      <alignment horizontal="center" vertical="top"/>
    </xf>
    <xf numFmtId="168" fontId="0" fillId="3" borderId="0" xfId="2" applyNumberFormat="1" applyFont="1" applyFill="1" applyBorder="1" applyAlignment="1">
      <alignment horizontal="center"/>
    </xf>
    <xf numFmtId="168" fontId="0" fillId="3" borderId="3" xfId="2" applyNumberFormat="1" applyFont="1" applyFill="1" applyBorder="1"/>
    <xf numFmtId="168" fontId="0" fillId="3" borderId="7" xfId="2" applyNumberFormat="1" applyFont="1" applyFill="1" applyBorder="1"/>
    <xf numFmtId="168" fontId="0" fillId="0" borderId="7" xfId="2" applyNumberFormat="1" applyFont="1" applyBorder="1" applyAlignment="1">
      <alignment horizontal="center" vertical="center"/>
    </xf>
    <xf numFmtId="168" fontId="0" fillId="0" borderId="7" xfId="2" applyNumberFormat="1" applyFont="1" applyBorder="1"/>
    <xf numFmtId="168" fontId="0" fillId="0" borderId="3" xfId="2" applyNumberFormat="1" applyFont="1" applyBorder="1"/>
    <xf numFmtId="168" fontId="0" fillId="3" borderId="13" xfId="2" applyNumberFormat="1" applyFont="1" applyFill="1" applyBorder="1"/>
    <xf numFmtId="168" fontId="0" fillId="3" borderId="0" xfId="2" applyNumberFormat="1" applyFont="1" applyFill="1"/>
    <xf numFmtId="168" fontId="0" fillId="0" borderId="0" xfId="2" applyNumberFormat="1" applyFont="1"/>
    <xf numFmtId="168" fontId="5" fillId="0" borderId="3" xfId="0" applyNumberFormat="1" applyFont="1" applyBorder="1" applyAlignment="1">
      <alignment horizontal="center" vertical="center"/>
    </xf>
    <xf numFmtId="164" fontId="0" fillId="0" borderId="7" xfId="0" applyNumberFormat="1" applyBorder="1" applyAlignment="1">
      <alignment horizontal="center" vertical="center" wrapText="1"/>
    </xf>
    <xf numFmtId="168" fontId="0" fillId="0" borderId="7" xfId="0" applyNumberFormat="1" applyBorder="1" applyAlignment="1">
      <alignment horizontal="center" vertical="center" wrapText="1"/>
    </xf>
    <xf numFmtId="164" fontId="5" fillId="0" borderId="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8" fontId="5" fillId="0" borderId="3" xfId="0" applyNumberFormat="1" applyFont="1" applyBorder="1" applyAlignment="1">
      <alignment horizontal="center" vertical="center" wrapText="1"/>
    </xf>
    <xf numFmtId="0" fontId="5" fillId="0" borderId="3" xfId="0" applyFont="1" applyBorder="1" applyAlignment="1">
      <alignment horizontal="center" vertical="center"/>
    </xf>
    <xf numFmtId="164" fontId="5" fillId="0" borderId="3" xfId="0" applyNumberFormat="1" applyFont="1" applyBorder="1" applyAlignment="1">
      <alignment horizontal="center" vertical="center"/>
    </xf>
    <xf numFmtId="0" fontId="11" fillId="0" borderId="7" xfId="0" applyFont="1" applyBorder="1" applyAlignment="1">
      <alignment horizontal="center" vertical="center"/>
    </xf>
    <xf numFmtId="0" fontId="11" fillId="3" borderId="7" xfId="0" applyFont="1" applyFill="1" applyBorder="1" applyAlignment="1">
      <alignment horizontal="center" vertical="center"/>
    </xf>
    <xf numFmtId="168" fontId="11" fillId="3" borderId="7" xfId="0" applyNumberFormat="1" applyFont="1" applyFill="1" applyBorder="1" applyAlignment="1">
      <alignment horizontal="center" vertical="center"/>
    </xf>
    <xf numFmtId="168" fontId="11" fillId="3" borderId="7" xfId="2" applyNumberFormat="1" applyFont="1" applyFill="1" applyBorder="1" applyAlignment="1">
      <alignment horizontal="center" vertical="center"/>
    </xf>
    <xf numFmtId="176" fontId="0" fillId="0" borderId="8" xfId="0" applyNumberFormat="1" applyBorder="1" applyAlignment="1">
      <alignment horizontal="left"/>
    </xf>
    <xf numFmtId="176" fontId="0" fillId="0" borderId="9" xfId="0" applyNumberFormat="1" applyBorder="1" applyAlignment="1">
      <alignment horizontal="left"/>
    </xf>
    <xf numFmtId="168" fontId="0" fillId="0" borderId="8" xfId="0" applyNumberFormat="1" applyBorder="1" applyAlignment="1">
      <alignment horizontal="left"/>
    </xf>
    <xf numFmtId="168" fontId="0" fillId="0" borderId="9" xfId="0" applyNumberFormat="1" applyBorder="1" applyAlignment="1">
      <alignment horizontal="left"/>
    </xf>
    <xf numFmtId="0" fontId="2" fillId="0" borderId="5" xfId="0" applyFont="1" applyBorder="1"/>
    <xf numFmtId="0" fontId="0" fillId="0" borderId="6" xfId="0" applyBorder="1" applyAlignment="1">
      <alignment horizontal="center"/>
    </xf>
    <xf numFmtId="0" fontId="0" fillId="0" borderId="11" xfId="0" applyBorder="1" applyAlignment="1">
      <alignment horizontal="center"/>
    </xf>
    <xf numFmtId="0" fontId="0" fillId="0" borderId="4" xfId="0" applyBorder="1" applyAlignment="1">
      <alignment horizontal="center"/>
    </xf>
    <xf numFmtId="0" fontId="6" fillId="0" borderId="7" xfId="0" applyFont="1" applyBorder="1" applyAlignment="1">
      <alignment horizontal="center" vertical="center"/>
    </xf>
    <xf numFmtId="0" fontId="0" fillId="0" borderId="7" xfId="0" applyBorder="1" applyAlignment="1">
      <alignment horizontal="left" vertical="top"/>
    </xf>
  </cellXfs>
  <cellStyles count="3">
    <cellStyle name="Prozent" xfId="2" builtinId="5"/>
    <cellStyle name="Standard" xfId="0" builtinId="0"/>
    <cellStyle name="Währung"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8" Type="http://schemas.openxmlformats.org/officeDocument/2006/relationships/image" Target="../media/image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s>
</file>

<file path=xl/drawings/drawing1.xml><?xml version="1.0" encoding="utf-8"?>
<xdr:wsDr xmlns:xdr="http://schemas.openxmlformats.org/drawingml/2006/spreadsheetDrawing" xmlns:a="http://schemas.openxmlformats.org/drawingml/2006/main">
  <xdr:twoCellAnchor editAs="oneCell">
    <xdr:from>
      <xdr:col>0</xdr:col>
      <xdr:colOff>228833</xdr:colOff>
      <xdr:row>167</xdr:row>
      <xdr:rowOff>248123</xdr:rowOff>
    </xdr:from>
    <xdr:to>
      <xdr:col>0</xdr:col>
      <xdr:colOff>2277523</xdr:colOff>
      <xdr:row>167</xdr:row>
      <xdr:rowOff>2296812</xdr:rowOff>
    </xdr:to>
    <xdr:pic>
      <xdr:nvPicPr>
        <xdr:cNvPr id="56" name="Grafik 55">
          <a:extLst>
            <a:ext uri="{FF2B5EF4-FFF2-40B4-BE49-F238E27FC236}">
              <a16:creationId xmlns:a16="http://schemas.microsoft.com/office/drawing/2014/main" id="{09E9EA9E-F805-CBE9-2817-634C65A78ED2}"/>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5400000">
          <a:off x="1052982" y="77339825"/>
          <a:ext cx="2048689" cy="2048690"/>
        </a:xfrm>
        <a:prstGeom prst="rect">
          <a:avLst/>
        </a:prstGeom>
      </xdr:spPr>
    </xdr:pic>
    <xdr:clientData/>
  </xdr:twoCellAnchor>
  <xdr:twoCellAnchor editAs="oneCell">
    <xdr:from>
      <xdr:col>0</xdr:col>
      <xdr:colOff>460587</xdr:colOff>
      <xdr:row>174</xdr:row>
      <xdr:rowOff>91403</xdr:rowOff>
    </xdr:from>
    <xdr:to>
      <xdr:col>0</xdr:col>
      <xdr:colOff>1943333</xdr:colOff>
      <xdr:row>174</xdr:row>
      <xdr:rowOff>1580744</xdr:rowOff>
    </xdr:to>
    <xdr:pic>
      <xdr:nvPicPr>
        <xdr:cNvPr id="62" name="Grafik 61">
          <a:extLst>
            <a:ext uri="{FF2B5EF4-FFF2-40B4-BE49-F238E27FC236}">
              <a16:creationId xmlns:a16="http://schemas.microsoft.com/office/drawing/2014/main" id="{C106B2E2-7A3E-FE0B-6E91-081F95FE692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84736" y="84897680"/>
          <a:ext cx="1482746" cy="1489341"/>
        </a:xfrm>
        <a:prstGeom prst="rect">
          <a:avLst/>
        </a:prstGeom>
      </xdr:spPr>
    </xdr:pic>
    <xdr:clientData/>
  </xdr:twoCellAnchor>
  <xdr:twoCellAnchor editAs="oneCell">
    <xdr:from>
      <xdr:col>0</xdr:col>
      <xdr:colOff>68763</xdr:colOff>
      <xdr:row>178</xdr:row>
      <xdr:rowOff>72533</xdr:rowOff>
    </xdr:from>
    <xdr:to>
      <xdr:col>0</xdr:col>
      <xdr:colOff>2371613</xdr:colOff>
      <xdr:row>178</xdr:row>
      <xdr:rowOff>1607766</xdr:rowOff>
    </xdr:to>
    <xdr:pic>
      <xdr:nvPicPr>
        <xdr:cNvPr id="65" name="Grafik 64">
          <a:extLst>
            <a:ext uri="{FF2B5EF4-FFF2-40B4-BE49-F238E27FC236}">
              <a16:creationId xmlns:a16="http://schemas.microsoft.com/office/drawing/2014/main" id="{B4859C88-843A-7ABF-71DA-48F64B0A71FD}"/>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892912" y="87729554"/>
          <a:ext cx="2302850" cy="1535233"/>
        </a:xfrm>
        <a:prstGeom prst="rect">
          <a:avLst/>
        </a:prstGeom>
      </xdr:spPr>
    </xdr:pic>
    <xdr:clientData/>
  </xdr:twoCellAnchor>
  <xdr:twoCellAnchor editAs="oneCell">
    <xdr:from>
      <xdr:col>0</xdr:col>
      <xdr:colOff>130342</xdr:colOff>
      <xdr:row>181</xdr:row>
      <xdr:rowOff>131897</xdr:rowOff>
    </xdr:from>
    <xdr:to>
      <xdr:col>0</xdr:col>
      <xdr:colOff>2295254</xdr:colOff>
      <xdr:row>181</xdr:row>
      <xdr:rowOff>2296809</xdr:rowOff>
    </xdr:to>
    <xdr:pic>
      <xdr:nvPicPr>
        <xdr:cNvPr id="68" name="Grafik 67">
          <a:extLst>
            <a:ext uri="{FF2B5EF4-FFF2-40B4-BE49-F238E27FC236}">
              <a16:creationId xmlns:a16="http://schemas.microsoft.com/office/drawing/2014/main" id="{F621AF3C-6A05-11FD-CC63-DF21BE98C8AF}"/>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rot="5400000">
          <a:off x="954491" y="90545088"/>
          <a:ext cx="2164912" cy="2164912"/>
        </a:xfrm>
        <a:prstGeom prst="rect">
          <a:avLst/>
        </a:prstGeom>
      </xdr:spPr>
    </xdr:pic>
    <xdr:clientData/>
  </xdr:twoCellAnchor>
  <xdr:twoCellAnchor editAs="oneCell">
    <xdr:from>
      <xdr:col>0</xdr:col>
      <xdr:colOff>159518</xdr:colOff>
      <xdr:row>194</xdr:row>
      <xdr:rowOff>212506</xdr:rowOff>
    </xdr:from>
    <xdr:to>
      <xdr:col>0</xdr:col>
      <xdr:colOff>2297863</xdr:colOff>
      <xdr:row>194</xdr:row>
      <xdr:rowOff>2350851</xdr:rowOff>
    </xdr:to>
    <xdr:pic>
      <xdr:nvPicPr>
        <xdr:cNvPr id="79" name="Grafik 78">
          <a:extLst>
            <a:ext uri="{FF2B5EF4-FFF2-40B4-BE49-F238E27FC236}">
              <a16:creationId xmlns:a16="http://schemas.microsoft.com/office/drawing/2014/main" id="{92E76096-722A-EE68-E203-7353CE730A8D}"/>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rot="5400000">
          <a:off x="983667" y="102758251"/>
          <a:ext cx="2138345" cy="2138345"/>
        </a:xfrm>
        <a:prstGeom prst="rect">
          <a:avLst/>
        </a:prstGeom>
      </xdr:spPr>
    </xdr:pic>
    <xdr:clientData/>
  </xdr:twoCellAnchor>
  <xdr:twoCellAnchor editAs="oneCell">
    <xdr:from>
      <xdr:col>0</xdr:col>
      <xdr:colOff>167894</xdr:colOff>
      <xdr:row>197</xdr:row>
      <xdr:rowOff>227885</xdr:rowOff>
    </xdr:from>
    <xdr:to>
      <xdr:col>0</xdr:col>
      <xdr:colOff>2279244</xdr:colOff>
      <xdr:row>197</xdr:row>
      <xdr:rowOff>2350851</xdr:rowOff>
    </xdr:to>
    <xdr:pic>
      <xdr:nvPicPr>
        <xdr:cNvPr id="82" name="Grafik 81">
          <a:extLst>
            <a:ext uri="{FF2B5EF4-FFF2-40B4-BE49-F238E27FC236}">
              <a16:creationId xmlns:a16="http://schemas.microsoft.com/office/drawing/2014/main" id="{8BD7C183-F8EB-A95E-A2D7-202FB6B4ACFA}"/>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rot="5400000">
          <a:off x="986235" y="106535395"/>
          <a:ext cx="2122966" cy="2111350"/>
        </a:xfrm>
        <a:prstGeom prst="rect">
          <a:avLst/>
        </a:prstGeom>
      </xdr:spPr>
    </xdr:pic>
    <xdr:clientData/>
  </xdr:twoCellAnchor>
  <xdr:twoCellAnchor editAs="oneCell">
    <xdr:from>
      <xdr:col>0</xdr:col>
      <xdr:colOff>67553</xdr:colOff>
      <xdr:row>78</xdr:row>
      <xdr:rowOff>102224</xdr:rowOff>
    </xdr:from>
    <xdr:to>
      <xdr:col>0</xdr:col>
      <xdr:colOff>2379670</xdr:colOff>
      <xdr:row>78</xdr:row>
      <xdr:rowOff>1447800</xdr:rowOff>
    </xdr:to>
    <xdr:pic>
      <xdr:nvPicPr>
        <xdr:cNvPr id="11" name="Grafik 10">
          <a:extLst>
            <a:ext uri="{FF2B5EF4-FFF2-40B4-BE49-F238E27FC236}">
              <a16:creationId xmlns:a16="http://schemas.microsoft.com/office/drawing/2014/main" id="{2ED0BB17-CC49-CB0F-38D6-F4977A27A5DF}"/>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7197" t="35732" r="379" b="28409"/>
        <a:stretch/>
      </xdr:blipFill>
      <xdr:spPr>
        <a:xfrm>
          <a:off x="891702" y="37472650"/>
          <a:ext cx="2312117" cy="1345576"/>
        </a:xfrm>
        <a:prstGeom prst="rect">
          <a:avLst/>
        </a:prstGeom>
      </xdr:spPr>
    </xdr:pic>
    <xdr:clientData/>
  </xdr:twoCellAnchor>
  <xdr:twoCellAnchor editAs="oneCell">
    <xdr:from>
      <xdr:col>0</xdr:col>
      <xdr:colOff>87818</xdr:colOff>
      <xdr:row>85</xdr:row>
      <xdr:rowOff>237951</xdr:rowOff>
    </xdr:from>
    <xdr:to>
      <xdr:col>0</xdr:col>
      <xdr:colOff>2377871</xdr:colOff>
      <xdr:row>85</xdr:row>
      <xdr:rowOff>2213940</xdr:rowOff>
    </xdr:to>
    <xdr:pic>
      <xdr:nvPicPr>
        <xdr:cNvPr id="14" name="Grafik 13">
          <a:extLst>
            <a:ext uri="{FF2B5EF4-FFF2-40B4-BE49-F238E27FC236}">
              <a16:creationId xmlns:a16="http://schemas.microsoft.com/office/drawing/2014/main" id="{1B9D9201-577D-4A76-75E3-F6D06727EAB8}"/>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7805" t="16415" r="15900" b="45454"/>
        <a:stretch/>
      </xdr:blipFill>
      <xdr:spPr>
        <a:xfrm>
          <a:off x="911967" y="33974015"/>
          <a:ext cx="2290053" cy="1975989"/>
        </a:xfrm>
        <a:prstGeom prst="rect">
          <a:avLst/>
        </a:prstGeom>
      </xdr:spPr>
    </xdr:pic>
    <xdr:clientData/>
  </xdr:twoCellAnchor>
  <xdr:twoCellAnchor editAs="oneCell">
    <xdr:from>
      <xdr:col>0</xdr:col>
      <xdr:colOff>156182</xdr:colOff>
      <xdr:row>60</xdr:row>
      <xdr:rowOff>119974</xdr:rowOff>
    </xdr:from>
    <xdr:to>
      <xdr:col>0</xdr:col>
      <xdr:colOff>2242766</xdr:colOff>
      <xdr:row>60</xdr:row>
      <xdr:rowOff>2500393</xdr:rowOff>
    </xdr:to>
    <xdr:pic>
      <xdr:nvPicPr>
        <xdr:cNvPr id="17" name="Grafik 16">
          <a:extLst>
            <a:ext uri="{FF2B5EF4-FFF2-40B4-BE49-F238E27FC236}">
              <a16:creationId xmlns:a16="http://schemas.microsoft.com/office/drawing/2014/main" id="{E0E56DEC-2111-8DD0-2A04-8507177057A4}"/>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 t="7521" r="2507" b="18385"/>
        <a:stretch/>
      </xdr:blipFill>
      <xdr:spPr>
        <a:xfrm>
          <a:off x="980331" y="9469336"/>
          <a:ext cx="2086584" cy="2380419"/>
        </a:xfrm>
        <a:prstGeom prst="rect">
          <a:avLst/>
        </a:prstGeom>
      </xdr:spPr>
    </xdr:pic>
    <xdr:clientData/>
  </xdr:twoCellAnchor>
  <xdr:twoCellAnchor editAs="oneCell">
    <xdr:from>
      <xdr:col>0</xdr:col>
      <xdr:colOff>225087</xdr:colOff>
      <xdr:row>55</xdr:row>
      <xdr:rowOff>475696</xdr:rowOff>
    </xdr:from>
    <xdr:to>
      <xdr:col>0</xdr:col>
      <xdr:colOff>2191244</xdr:colOff>
      <xdr:row>55</xdr:row>
      <xdr:rowOff>2296809</xdr:rowOff>
    </xdr:to>
    <xdr:pic>
      <xdr:nvPicPr>
        <xdr:cNvPr id="20" name="Grafik 19">
          <a:extLst>
            <a:ext uri="{FF2B5EF4-FFF2-40B4-BE49-F238E27FC236}">
              <a16:creationId xmlns:a16="http://schemas.microsoft.com/office/drawing/2014/main" id="{B2D012B0-8463-D7FF-F2D5-6F0578ADFDFD}"/>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7499" t="33095" r="5357" b="13095"/>
        <a:stretch/>
      </xdr:blipFill>
      <xdr:spPr>
        <a:xfrm>
          <a:off x="225087" y="3123781"/>
          <a:ext cx="1966157" cy="1821113"/>
        </a:xfrm>
        <a:prstGeom prst="rect">
          <a:avLst/>
        </a:prstGeom>
      </xdr:spPr>
    </xdr:pic>
    <xdr:clientData/>
  </xdr:twoCellAnchor>
  <xdr:twoCellAnchor editAs="oneCell">
    <xdr:from>
      <xdr:col>0</xdr:col>
      <xdr:colOff>200498</xdr:colOff>
      <xdr:row>65</xdr:row>
      <xdr:rowOff>47556</xdr:rowOff>
    </xdr:from>
    <xdr:to>
      <xdr:col>0</xdr:col>
      <xdr:colOff>2080638</xdr:colOff>
      <xdr:row>65</xdr:row>
      <xdr:rowOff>2531411</xdr:rowOff>
    </xdr:to>
    <xdr:pic>
      <xdr:nvPicPr>
        <xdr:cNvPr id="23" name="Grafik 22">
          <a:extLst>
            <a:ext uri="{FF2B5EF4-FFF2-40B4-BE49-F238E27FC236}">
              <a16:creationId xmlns:a16="http://schemas.microsoft.com/office/drawing/2014/main" id="{B1BB6003-2C8D-BBFD-EBFC-4F5760F04B0A}"/>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868" t="4298" r="2435" b="13179"/>
        <a:stretch/>
      </xdr:blipFill>
      <xdr:spPr>
        <a:xfrm>
          <a:off x="1024647" y="6046279"/>
          <a:ext cx="1880140" cy="2483855"/>
        </a:xfrm>
        <a:prstGeom prst="rect">
          <a:avLst/>
        </a:prstGeom>
      </xdr:spPr>
    </xdr:pic>
    <xdr:clientData/>
  </xdr:twoCellAnchor>
  <xdr:twoCellAnchor editAs="oneCell">
    <xdr:from>
      <xdr:col>0</xdr:col>
      <xdr:colOff>40262</xdr:colOff>
      <xdr:row>70</xdr:row>
      <xdr:rowOff>291559</xdr:rowOff>
    </xdr:from>
    <xdr:to>
      <xdr:col>0</xdr:col>
      <xdr:colOff>2372394</xdr:colOff>
      <xdr:row>70</xdr:row>
      <xdr:rowOff>2269787</xdr:rowOff>
    </xdr:to>
    <xdr:pic>
      <xdr:nvPicPr>
        <xdr:cNvPr id="26" name="Grafik 25">
          <a:extLst>
            <a:ext uri="{FF2B5EF4-FFF2-40B4-BE49-F238E27FC236}">
              <a16:creationId xmlns:a16="http://schemas.microsoft.com/office/drawing/2014/main" id="{4368CB59-466B-A782-2A36-9674FC00902F}"/>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23359" r="2652" b="21591"/>
        <a:stretch/>
      </xdr:blipFill>
      <xdr:spPr>
        <a:xfrm>
          <a:off x="864411" y="12991559"/>
          <a:ext cx="2332132" cy="1978228"/>
        </a:xfrm>
        <a:prstGeom prst="rect">
          <a:avLst/>
        </a:prstGeom>
      </xdr:spPr>
    </xdr:pic>
    <xdr:clientData/>
  </xdr:twoCellAnchor>
  <xdr:twoCellAnchor editAs="oneCell">
    <xdr:from>
      <xdr:col>0</xdr:col>
      <xdr:colOff>503676</xdr:colOff>
      <xdr:row>34</xdr:row>
      <xdr:rowOff>545419</xdr:rowOff>
    </xdr:from>
    <xdr:to>
      <xdr:col>0</xdr:col>
      <xdr:colOff>1959043</xdr:colOff>
      <xdr:row>34</xdr:row>
      <xdr:rowOff>1808729</xdr:rowOff>
    </xdr:to>
    <xdr:pic>
      <xdr:nvPicPr>
        <xdr:cNvPr id="4" name="Grafik 3">
          <a:extLst>
            <a:ext uri="{FF2B5EF4-FFF2-40B4-BE49-F238E27FC236}">
              <a16:creationId xmlns:a16="http://schemas.microsoft.com/office/drawing/2014/main" id="{5D61C912-96A0-208B-C89A-95429D836879}"/>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15962" r="1729" b="27115"/>
        <a:stretch/>
      </xdr:blipFill>
      <xdr:spPr>
        <a:xfrm>
          <a:off x="1327825" y="17487759"/>
          <a:ext cx="1455367" cy="1263310"/>
        </a:xfrm>
        <a:prstGeom prst="rect">
          <a:avLst/>
        </a:prstGeom>
      </xdr:spPr>
    </xdr:pic>
    <xdr:clientData/>
  </xdr:twoCellAnchor>
  <xdr:twoCellAnchor editAs="oneCell">
    <xdr:from>
      <xdr:col>0</xdr:col>
      <xdr:colOff>61880</xdr:colOff>
      <xdr:row>37</xdr:row>
      <xdr:rowOff>348033</xdr:rowOff>
    </xdr:from>
    <xdr:to>
      <xdr:col>0</xdr:col>
      <xdr:colOff>2323830</xdr:colOff>
      <xdr:row>37</xdr:row>
      <xdr:rowOff>2438342</xdr:rowOff>
    </xdr:to>
    <xdr:pic>
      <xdr:nvPicPr>
        <xdr:cNvPr id="9" name="Grafik 8">
          <a:extLst>
            <a:ext uri="{FF2B5EF4-FFF2-40B4-BE49-F238E27FC236}">
              <a16:creationId xmlns:a16="http://schemas.microsoft.com/office/drawing/2014/main" id="{4D96246D-F87E-D73B-F6FA-78BB8F63246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7011" t="27146" r="5448" b="19065"/>
        <a:stretch/>
      </xdr:blipFill>
      <xdr:spPr>
        <a:xfrm>
          <a:off x="886029" y="20641012"/>
          <a:ext cx="2261950" cy="2090309"/>
        </a:xfrm>
        <a:prstGeom prst="rect">
          <a:avLst/>
        </a:prstGeom>
      </xdr:spPr>
    </xdr:pic>
    <xdr:clientData/>
  </xdr:twoCellAnchor>
  <xdr:twoCellAnchor editAs="oneCell">
    <xdr:from>
      <xdr:col>0</xdr:col>
      <xdr:colOff>176989</xdr:colOff>
      <xdr:row>40</xdr:row>
      <xdr:rowOff>83938</xdr:rowOff>
    </xdr:from>
    <xdr:to>
      <xdr:col>0</xdr:col>
      <xdr:colOff>2229255</xdr:colOff>
      <xdr:row>40</xdr:row>
      <xdr:rowOff>2574825</xdr:rowOff>
    </xdr:to>
    <xdr:pic>
      <xdr:nvPicPr>
        <xdr:cNvPr id="15" name="Grafik 14">
          <a:extLst>
            <a:ext uri="{FF2B5EF4-FFF2-40B4-BE49-F238E27FC236}">
              <a16:creationId xmlns:a16="http://schemas.microsoft.com/office/drawing/2014/main" id="{A5693D42-D155-68C1-2723-3AAD1723DE7D}"/>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13510" r="3409" b="8333"/>
        <a:stretch/>
      </xdr:blipFill>
      <xdr:spPr>
        <a:xfrm>
          <a:off x="1001138" y="23727555"/>
          <a:ext cx="2052266" cy="2490887"/>
        </a:xfrm>
        <a:prstGeom prst="rect">
          <a:avLst/>
        </a:prstGeom>
      </xdr:spPr>
    </xdr:pic>
    <xdr:clientData/>
  </xdr:twoCellAnchor>
  <xdr:twoCellAnchor editAs="oneCell">
    <xdr:from>
      <xdr:col>0</xdr:col>
      <xdr:colOff>148620</xdr:colOff>
      <xdr:row>131</xdr:row>
      <xdr:rowOff>94574</xdr:rowOff>
    </xdr:from>
    <xdr:to>
      <xdr:col>0</xdr:col>
      <xdr:colOff>2175213</xdr:colOff>
      <xdr:row>131</xdr:row>
      <xdr:rowOff>2691197</xdr:rowOff>
    </xdr:to>
    <xdr:pic>
      <xdr:nvPicPr>
        <xdr:cNvPr id="29" name="Grafik 28">
          <a:extLst>
            <a:ext uri="{FF2B5EF4-FFF2-40B4-BE49-F238E27FC236}">
              <a16:creationId xmlns:a16="http://schemas.microsoft.com/office/drawing/2014/main" id="{CBF0D73C-D87B-77DF-B0D6-5C70E3BD00A9}"/>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210" t="5908" r="1022" b="8271"/>
        <a:stretch/>
      </xdr:blipFill>
      <xdr:spPr>
        <a:xfrm>
          <a:off x="972769" y="69755425"/>
          <a:ext cx="2026593" cy="2596623"/>
        </a:xfrm>
        <a:prstGeom prst="rect">
          <a:avLst/>
        </a:prstGeom>
      </xdr:spPr>
    </xdr:pic>
    <xdr:clientData/>
  </xdr:twoCellAnchor>
  <xdr:twoCellAnchor editAs="oneCell">
    <xdr:from>
      <xdr:col>0</xdr:col>
      <xdr:colOff>337764</xdr:colOff>
      <xdr:row>134</xdr:row>
      <xdr:rowOff>54042</xdr:rowOff>
    </xdr:from>
    <xdr:to>
      <xdr:col>0</xdr:col>
      <xdr:colOff>1999574</xdr:colOff>
      <xdr:row>134</xdr:row>
      <xdr:rowOff>2471863</xdr:rowOff>
    </xdr:to>
    <xdr:pic>
      <xdr:nvPicPr>
        <xdr:cNvPr id="32" name="Grafik 31">
          <a:extLst>
            <a:ext uri="{FF2B5EF4-FFF2-40B4-BE49-F238E27FC236}">
              <a16:creationId xmlns:a16="http://schemas.microsoft.com/office/drawing/2014/main" id="{2702D3A0-2185-66F6-C405-11F14CE27DD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3717" t="24044" r="25768" b="17327"/>
        <a:stretch/>
      </xdr:blipFill>
      <xdr:spPr>
        <a:xfrm>
          <a:off x="1161913" y="72862872"/>
          <a:ext cx="1661810" cy="2417821"/>
        </a:xfrm>
        <a:prstGeom prst="rect">
          <a:avLst/>
        </a:prstGeom>
      </xdr:spPr>
    </xdr:pic>
    <xdr:clientData/>
  </xdr:twoCellAnchor>
  <xdr:twoCellAnchor editAs="oneCell">
    <xdr:from>
      <xdr:col>0</xdr:col>
      <xdr:colOff>94574</xdr:colOff>
      <xdr:row>116</xdr:row>
      <xdr:rowOff>54043</xdr:rowOff>
    </xdr:from>
    <xdr:to>
      <xdr:col>0</xdr:col>
      <xdr:colOff>2283298</xdr:colOff>
      <xdr:row>116</xdr:row>
      <xdr:rowOff>2913081</xdr:rowOff>
    </xdr:to>
    <xdr:pic>
      <xdr:nvPicPr>
        <xdr:cNvPr id="34" name="Grafik 33">
          <a:extLst>
            <a:ext uri="{FF2B5EF4-FFF2-40B4-BE49-F238E27FC236}">
              <a16:creationId xmlns:a16="http://schemas.microsoft.com/office/drawing/2014/main" id="{3686C2CE-F066-0E42-A7DB-70FD8564AD38}"/>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t="5238" b="7722"/>
        <a:stretch/>
      </xdr:blipFill>
      <xdr:spPr>
        <a:xfrm>
          <a:off x="918723" y="56379894"/>
          <a:ext cx="2188724" cy="2859038"/>
        </a:xfrm>
        <a:prstGeom prst="rect">
          <a:avLst/>
        </a:prstGeom>
      </xdr:spPr>
    </xdr:pic>
    <xdr:clientData/>
  </xdr:twoCellAnchor>
  <xdr:twoCellAnchor editAs="oneCell">
    <xdr:from>
      <xdr:col>0</xdr:col>
      <xdr:colOff>189151</xdr:colOff>
      <xdr:row>101</xdr:row>
      <xdr:rowOff>121595</xdr:rowOff>
    </xdr:from>
    <xdr:to>
      <xdr:col>0</xdr:col>
      <xdr:colOff>2269789</xdr:colOff>
      <xdr:row>101</xdr:row>
      <xdr:rowOff>2480347</xdr:rowOff>
    </xdr:to>
    <xdr:pic>
      <xdr:nvPicPr>
        <xdr:cNvPr id="37" name="Grafik 36">
          <a:extLst>
            <a:ext uri="{FF2B5EF4-FFF2-40B4-BE49-F238E27FC236}">
              <a16:creationId xmlns:a16="http://schemas.microsoft.com/office/drawing/2014/main" id="{1CDD4691-10BD-32E2-AEB2-139981324F7E}"/>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1612" b="22899"/>
        <a:stretch/>
      </xdr:blipFill>
      <xdr:spPr>
        <a:xfrm>
          <a:off x="1013300" y="41788404"/>
          <a:ext cx="2080638" cy="2358752"/>
        </a:xfrm>
        <a:prstGeom prst="rect">
          <a:avLst/>
        </a:prstGeom>
      </xdr:spPr>
    </xdr:pic>
    <xdr:clientData/>
  </xdr:twoCellAnchor>
  <xdr:twoCellAnchor editAs="oneCell">
    <xdr:from>
      <xdr:col>0</xdr:col>
      <xdr:colOff>283722</xdr:colOff>
      <xdr:row>104</xdr:row>
      <xdr:rowOff>148617</xdr:rowOff>
    </xdr:from>
    <xdr:to>
      <xdr:col>0</xdr:col>
      <xdr:colOff>2053617</xdr:colOff>
      <xdr:row>104</xdr:row>
      <xdr:rowOff>2489705</xdr:rowOff>
    </xdr:to>
    <xdr:pic>
      <xdr:nvPicPr>
        <xdr:cNvPr id="40" name="Grafik 39">
          <a:extLst>
            <a:ext uri="{FF2B5EF4-FFF2-40B4-BE49-F238E27FC236}">
              <a16:creationId xmlns:a16="http://schemas.microsoft.com/office/drawing/2014/main" id="{0F336CD7-62DC-0E97-4A87-95C2BF07E9E2}"/>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6536" t="10155" r="13585" b="19487"/>
        <a:stretch/>
      </xdr:blipFill>
      <xdr:spPr>
        <a:xfrm>
          <a:off x="1107871" y="45368723"/>
          <a:ext cx="1769895" cy="2341088"/>
        </a:xfrm>
        <a:prstGeom prst="rect">
          <a:avLst/>
        </a:prstGeom>
      </xdr:spPr>
    </xdr:pic>
    <xdr:clientData/>
  </xdr:twoCellAnchor>
  <xdr:twoCellAnchor editAs="oneCell">
    <xdr:from>
      <xdr:col>0</xdr:col>
      <xdr:colOff>202660</xdr:colOff>
      <xdr:row>107</xdr:row>
      <xdr:rowOff>94574</xdr:rowOff>
    </xdr:from>
    <xdr:to>
      <xdr:col>0</xdr:col>
      <xdr:colOff>2107660</xdr:colOff>
      <xdr:row>107</xdr:row>
      <xdr:rowOff>2429543</xdr:rowOff>
    </xdr:to>
    <xdr:pic>
      <xdr:nvPicPr>
        <xdr:cNvPr id="43" name="Grafik 42">
          <a:extLst>
            <a:ext uri="{FF2B5EF4-FFF2-40B4-BE49-F238E27FC236}">
              <a16:creationId xmlns:a16="http://schemas.microsoft.com/office/drawing/2014/main" id="{670E00FF-6DDF-C746-63ED-E9DD6C30AF74}"/>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11095" t="20820" r="24556" b="26659"/>
        <a:stretch/>
      </xdr:blipFill>
      <xdr:spPr>
        <a:xfrm>
          <a:off x="1026809" y="48908510"/>
          <a:ext cx="1905000" cy="2334969"/>
        </a:xfrm>
        <a:prstGeom prst="rect">
          <a:avLst/>
        </a:prstGeom>
      </xdr:spPr>
    </xdr:pic>
    <xdr:clientData/>
  </xdr:twoCellAnchor>
  <xdr:twoCellAnchor editAs="oneCell">
    <xdr:from>
      <xdr:col>0</xdr:col>
      <xdr:colOff>121596</xdr:colOff>
      <xdr:row>112</xdr:row>
      <xdr:rowOff>121594</xdr:rowOff>
    </xdr:from>
    <xdr:to>
      <xdr:col>0</xdr:col>
      <xdr:colOff>2269788</xdr:colOff>
      <xdr:row>112</xdr:row>
      <xdr:rowOff>2500383</xdr:rowOff>
    </xdr:to>
    <xdr:pic>
      <xdr:nvPicPr>
        <xdr:cNvPr id="45" name="Grafik 44">
          <a:extLst>
            <a:ext uri="{FF2B5EF4-FFF2-40B4-BE49-F238E27FC236}">
              <a16:creationId xmlns:a16="http://schemas.microsoft.com/office/drawing/2014/main" id="{3C745E34-0A97-1763-3484-5FE4A7A3476B}"/>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5735" t="22969" r="12857" b="24376"/>
        <a:stretch/>
      </xdr:blipFill>
      <xdr:spPr>
        <a:xfrm>
          <a:off x="945745" y="52691488"/>
          <a:ext cx="2148192" cy="2378789"/>
        </a:xfrm>
        <a:prstGeom prst="rect">
          <a:avLst/>
        </a:prstGeom>
      </xdr:spPr>
    </xdr:pic>
    <xdr:clientData/>
  </xdr:twoCellAnchor>
  <xdr:twoCellAnchor editAs="oneCell">
    <xdr:from>
      <xdr:col>0</xdr:col>
      <xdr:colOff>108085</xdr:colOff>
      <xdr:row>171</xdr:row>
      <xdr:rowOff>648511</xdr:rowOff>
    </xdr:from>
    <xdr:to>
      <xdr:col>0</xdr:col>
      <xdr:colOff>2341226</xdr:colOff>
      <xdr:row>171</xdr:row>
      <xdr:rowOff>2013084</xdr:rowOff>
    </xdr:to>
    <xdr:pic>
      <xdr:nvPicPr>
        <xdr:cNvPr id="48" name="Grafik 47">
          <a:extLst>
            <a:ext uri="{FF2B5EF4-FFF2-40B4-BE49-F238E27FC236}">
              <a16:creationId xmlns:a16="http://schemas.microsoft.com/office/drawing/2014/main" id="{994ADFFF-6FC9-79F0-3A38-A8CBEA5D8DB4}"/>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34118" b="25183"/>
        <a:stretch/>
      </xdr:blipFill>
      <xdr:spPr>
        <a:xfrm>
          <a:off x="932234" y="81698830"/>
          <a:ext cx="2233141" cy="1364573"/>
        </a:xfrm>
        <a:prstGeom prst="rect">
          <a:avLst/>
        </a:prstGeom>
      </xdr:spPr>
    </xdr:pic>
    <xdr:clientData/>
  </xdr:twoCellAnchor>
  <xdr:twoCellAnchor editAs="oneCell">
    <xdr:from>
      <xdr:col>0</xdr:col>
      <xdr:colOff>108086</xdr:colOff>
      <xdr:row>186</xdr:row>
      <xdr:rowOff>283725</xdr:rowOff>
    </xdr:from>
    <xdr:to>
      <xdr:col>0</xdr:col>
      <xdr:colOff>2330330</xdr:colOff>
      <xdr:row>186</xdr:row>
      <xdr:rowOff>2256279</xdr:rowOff>
    </xdr:to>
    <xdr:pic>
      <xdr:nvPicPr>
        <xdr:cNvPr id="51" name="Grafik 50">
          <a:extLst>
            <a:ext uri="{FF2B5EF4-FFF2-40B4-BE49-F238E27FC236}">
              <a16:creationId xmlns:a16="http://schemas.microsoft.com/office/drawing/2014/main" id="{2A286DC6-D9E8-C483-2B6F-5E7EAAAD758D}"/>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9021" t="24984" r="7339" b="20796"/>
        <a:stretch/>
      </xdr:blipFill>
      <xdr:spPr>
        <a:xfrm>
          <a:off x="932235" y="95520214"/>
          <a:ext cx="2222244" cy="1972554"/>
        </a:xfrm>
        <a:prstGeom prst="rect">
          <a:avLst/>
        </a:prstGeom>
      </xdr:spPr>
    </xdr:pic>
    <xdr:clientData/>
  </xdr:twoCellAnchor>
  <xdr:twoCellAnchor editAs="oneCell">
    <xdr:from>
      <xdr:col>0</xdr:col>
      <xdr:colOff>351277</xdr:colOff>
      <xdr:row>189</xdr:row>
      <xdr:rowOff>283730</xdr:rowOff>
    </xdr:from>
    <xdr:to>
      <xdr:col>0</xdr:col>
      <xdr:colOff>2045542</xdr:colOff>
      <xdr:row>189</xdr:row>
      <xdr:rowOff>2202236</xdr:rowOff>
    </xdr:to>
    <xdr:pic>
      <xdr:nvPicPr>
        <xdr:cNvPr id="53" name="Grafik 52">
          <a:extLst>
            <a:ext uri="{FF2B5EF4-FFF2-40B4-BE49-F238E27FC236}">
              <a16:creationId xmlns:a16="http://schemas.microsoft.com/office/drawing/2014/main" id="{5D4BE2E8-D7CE-5988-D6F8-EE159171CA4D}"/>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13030" t="19810" r="45599" b="25387"/>
        <a:stretch/>
      </xdr:blipFill>
      <xdr:spPr>
        <a:xfrm rot="5400000">
          <a:off x="1063306" y="99388297"/>
          <a:ext cx="1918506" cy="1694265"/>
        </a:xfrm>
        <a:prstGeom prst="rect">
          <a:avLst/>
        </a:prstGeom>
      </xdr:spPr>
    </xdr:pic>
    <xdr:clientData/>
  </xdr:twoCellAnchor>
  <xdr:twoCellAnchor editAs="oneCell">
    <xdr:from>
      <xdr:col>0</xdr:col>
      <xdr:colOff>84667</xdr:colOff>
      <xdr:row>88</xdr:row>
      <xdr:rowOff>101600</xdr:rowOff>
    </xdr:from>
    <xdr:to>
      <xdr:col>0</xdr:col>
      <xdr:colOff>2342233</xdr:colOff>
      <xdr:row>88</xdr:row>
      <xdr:rowOff>2857770</xdr:rowOff>
    </xdr:to>
    <xdr:pic>
      <xdr:nvPicPr>
        <xdr:cNvPr id="2" name="Grafik 1">
          <a:extLst>
            <a:ext uri="{FF2B5EF4-FFF2-40B4-BE49-F238E27FC236}">
              <a16:creationId xmlns:a16="http://schemas.microsoft.com/office/drawing/2014/main" id="{2B5495FF-4E3D-374C-8782-1E62345AB14B}"/>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1256" r="5345" b="23719"/>
        <a:stretch/>
      </xdr:blipFill>
      <xdr:spPr>
        <a:xfrm>
          <a:off x="84667" y="36863867"/>
          <a:ext cx="2257566" cy="2756170"/>
        </a:xfrm>
        <a:prstGeom prst="rect">
          <a:avLst/>
        </a:prstGeom>
      </xdr:spPr>
    </xdr:pic>
    <xdr:clientData/>
  </xdr:twoCellAnchor>
  <xdr:twoCellAnchor editAs="oneCell">
    <xdr:from>
      <xdr:col>0</xdr:col>
      <xdr:colOff>247650</xdr:colOff>
      <xdr:row>129</xdr:row>
      <xdr:rowOff>95250</xdr:rowOff>
    </xdr:from>
    <xdr:to>
      <xdr:col>0</xdr:col>
      <xdr:colOff>1885951</xdr:colOff>
      <xdr:row>129</xdr:row>
      <xdr:rowOff>1733551</xdr:rowOff>
    </xdr:to>
    <xdr:pic>
      <xdr:nvPicPr>
        <xdr:cNvPr id="6" name="Grafik 5">
          <a:extLst>
            <a:ext uri="{FF2B5EF4-FFF2-40B4-BE49-F238E27FC236}">
              <a16:creationId xmlns:a16="http://schemas.microsoft.com/office/drawing/2014/main" id="{FE725BC0-C10B-A57C-44EB-DCA6C72EE23D}"/>
            </a:ext>
          </a:extLst>
        </xdr:cNvPr>
        <xdr:cNvPicPr>
          <a:picLocks noChangeAspect="1"/>
        </xdr:cNvPicPr>
      </xdr:nvPicPr>
      <xdr:blipFill rotWithShape="1">
        <a:blip xmlns:r="http://schemas.openxmlformats.org/officeDocument/2006/relationships" r:embed="rId27" cstate="screen">
          <a:extLst>
            <a:ext uri="{28A0092B-C50C-407E-A947-70E740481C1C}">
              <a14:useLocalDpi xmlns:a14="http://schemas.microsoft.com/office/drawing/2010/main"/>
            </a:ext>
          </a:extLst>
        </a:blip>
        <a:srcRect/>
        <a:stretch/>
      </xdr:blipFill>
      <xdr:spPr>
        <a:xfrm>
          <a:off x="247650" y="65085383"/>
          <a:ext cx="1638301" cy="1638301"/>
        </a:xfrm>
        <a:prstGeom prst="rect">
          <a:avLst/>
        </a:prstGeom>
      </xdr:spPr>
    </xdr:pic>
    <xdr:clientData/>
  </xdr:twoCellAnchor>
  <xdr:twoCellAnchor editAs="oneCell">
    <xdr:from>
      <xdr:col>0</xdr:col>
      <xdr:colOff>349250</xdr:colOff>
      <xdr:row>127</xdr:row>
      <xdr:rowOff>61381</xdr:rowOff>
    </xdr:from>
    <xdr:to>
      <xdr:col>0</xdr:col>
      <xdr:colOff>1987550</xdr:colOff>
      <xdr:row>127</xdr:row>
      <xdr:rowOff>1699686</xdr:rowOff>
    </xdr:to>
    <xdr:pic>
      <xdr:nvPicPr>
        <xdr:cNvPr id="7" name="Grafik 6">
          <a:extLst>
            <a:ext uri="{FF2B5EF4-FFF2-40B4-BE49-F238E27FC236}">
              <a16:creationId xmlns:a16="http://schemas.microsoft.com/office/drawing/2014/main" id="{4773EDBC-B874-E0D6-7EA3-2F0725505E69}"/>
            </a:ext>
          </a:extLst>
        </xdr:cNvPr>
        <xdr:cNvPicPr>
          <a:picLocks noChangeAspect="1"/>
        </xdr:cNvPicPr>
      </xdr:nvPicPr>
      <xdr:blipFill rotWithShape="1">
        <a:blip xmlns:r="http://schemas.openxmlformats.org/officeDocument/2006/relationships" r:embed="rId28" cstate="screen">
          <a:extLst>
            <a:ext uri="{28A0092B-C50C-407E-A947-70E740481C1C}">
              <a14:useLocalDpi xmlns:a14="http://schemas.microsoft.com/office/drawing/2010/main"/>
            </a:ext>
          </a:extLst>
        </a:blip>
        <a:srcRect/>
        <a:stretch/>
      </xdr:blipFill>
      <xdr:spPr>
        <a:xfrm rot="5400000">
          <a:off x="349247" y="63053384"/>
          <a:ext cx="1638305" cy="1638300"/>
        </a:xfrm>
        <a:prstGeom prst="rect">
          <a:avLst/>
        </a:prstGeom>
      </xdr:spPr>
    </xdr:pic>
    <xdr:clientData/>
  </xdr:twoCellAnchor>
  <xdr:twoCellAnchor editAs="oneCell">
    <xdr:from>
      <xdr:col>0</xdr:col>
      <xdr:colOff>384648</xdr:colOff>
      <xdr:row>138</xdr:row>
      <xdr:rowOff>62913</xdr:rowOff>
    </xdr:from>
    <xdr:to>
      <xdr:col>0</xdr:col>
      <xdr:colOff>2019887</xdr:colOff>
      <xdr:row>138</xdr:row>
      <xdr:rowOff>1698153</xdr:rowOff>
    </xdr:to>
    <xdr:pic>
      <xdr:nvPicPr>
        <xdr:cNvPr id="25" name="Grafik 24">
          <a:extLst>
            <a:ext uri="{FF2B5EF4-FFF2-40B4-BE49-F238E27FC236}">
              <a16:creationId xmlns:a16="http://schemas.microsoft.com/office/drawing/2014/main" id="{DD638F5D-3A66-19AD-DE79-E224021311C9}"/>
            </a:ext>
          </a:extLst>
        </xdr:cNvPr>
        <xdr:cNvPicPr>
          <a:picLocks noChangeAspect="1"/>
        </xdr:cNvPicPr>
      </xdr:nvPicPr>
      <xdr:blipFill rotWithShape="1">
        <a:blip xmlns:r="http://schemas.openxmlformats.org/officeDocument/2006/relationships" r:embed="rId29" cstate="screen">
          <a:extLst>
            <a:ext uri="{28A0092B-C50C-407E-A947-70E740481C1C}">
              <a14:useLocalDpi xmlns:a14="http://schemas.microsoft.com/office/drawing/2010/main"/>
            </a:ext>
          </a:extLst>
        </a:blip>
        <a:srcRect/>
        <a:stretch/>
      </xdr:blipFill>
      <xdr:spPr>
        <a:xfrm>
          <a:off x="384648" y="73451980"/>
          <a:ext cx="1635239" cy="1635240"/>
        </a:xfrm>
        <a:prstGeom prst="rect">
          <a:avLst/>
        </a:prstGeom>
      </xdr:spPr>
    </xdr:pic>
    <xdr:clientData/>
  </xdr:twoCellAnchor>
  <xdr:twoCellAnchor editAs="oneCell">
    <xdr:from>
      <xdr:col>0</xdr:col>
      <xdr:colOff>413464</xdr:colOff>
      <xdr:row>140</xdr:row>
      <xdr:rowOff>40934</xdr:rowOff>
    </xdr:from>
    <xdr:to>
      <xdr:col>0</xdr:col>
      <xdr:colOff>2058804</xdr:colOff>
      <xdr:row>141</xdr:row>
      <xdr:rowOff>9870</xdr:rowOff>
    </xdr:to>
    <xdr:pic>
      <xdr:nvPicPr>
        <xdr:cNvPr id="28" name="Grafik 27">
          <a:extLst>
            <a:ext uri="{FF2B5EF4-FFF2-40B4-BE49-F238E27FC236}">
              <a16:creationId xmlns:a16="http://schemas.microsoft.com/office/drawing/2014/main" id="{8216EE0C-46CB-5CF4-2431-DFA76D66D1D1}"/>
            </a:ext>
          </a:extLst>
        </xdr:cNvPr>
        <xdr:cNvPicPr>
          <a:picLocks noChangeAspect="1"/>
        </xdr:cNvPicPr>
      </xdr:nvPicPr>
      <xdr:blipFill rotWithShape="1">
        <a:blip xmlns:r="http://schemas.openxmlformats.org/officeDocument/2006/relationships" r:embed="rId30" cstate="screen">
          <a:extLst>
            <a:ext uri="{28A0092B-C50C-407E-A947-70E740481C1C}">
              <a14:useLocalDpi xmlns:a14="http://schemas.microsoft.com/office/drawing/2010/main"/>
            </a:ext>
          </a:extLst>
        </a:blip>
        <a:srcRect/>
        <a:stretch/>
      </xdr:blipFill>
      <xdr:spPr>
        <a:xfrm rot="5400000">
          <a:off x="413466" y="75360399"/>
          <a:ext cx="1645335" cy="1645340"/>
        </a:xfrm>
        <a:prstGeom prst="rect">
          <a:avLst/>
        </a:prstGeom>
      </xdr:spPr>
    </xdr:pic>
    <xdr:clientData/>
  </xdr:twoCellAnchor>
  <xdr:twoCellAnchor editAs="oneCell">
    <xdr:from>
      <xdr:col>0</xdr:col>
      <xdr:colOff>357464</xdr:colOff>
      <xdr:row>142</xdr:row>
      <xdr:rowOff>103464</xdr:rowOff>
    </xdr:from>
    <xdr:to>
      <xdr:col>0</xdr:col>
      <xdr:colOff>2013203</xdr:colOff>
      <xdr:row>142</xdr:row>
      <xdr:rowOff>1759203</xdr:rowOff>
    </xdr:to>
    <xdr:pic>
      <xdr:nvPicPr>
        <xdr:cNvPr id="30" name="Grafik 29">
          <a:extLst>
            <a:ext uri="{FF2B5EF4-FFF2-40B4-BE49-F238E27FC236}">
              <a16:creationId xmlns:a16="http://schemas.microsoft.com/office/drawing/2014/main" id="{4A16D316-8B3A-A34E-CB69-5EC25539F606}"/>
            </a:ext>
          </a:extLst>
        </xdr:cNvPr>
        <xdr:cNvPicPr>
          <a:picLocks noChangeAspect="1"/>
        </xdr:cNvPicPr>
      </xdr:nvPicPr>
      <xdr:blipFill rotWithShape="1">
        <a:blip xmlns:r="http://schemas.openxmlformats.org/officeDocument/2006/relationships" r:embed="rId31" cstate="screen">
          <a:extLst>
            <a:ext uri="{28A0092B-C50C-407E-A947-70E740481C1C}">
              <a14:useLocalDpi xmlns:a14="http://schemas.microsoft.com/office/drawing/2010/main"/>
            </a:ext>
          </a:extLst>
        </a:blip>
        <a:srcRect/>
        <a:stretch/>
      </xdr:blipFill>
      <xdr:spPr>
        <a:xfrm rot="5400000">
          <a:off x="357464" y="77319464"/>
          <a:ext cx="1655739" cy="1655739"/>
        </a:xfrm>
        <a:prstGeom prst="rect">
          <a:avLst/>
        </a:prstGeom>
      </xdr:spPr>
    </xdr:pic>
    <xdr:clientData/>
  </xdr:twoCellAnchor>
  <xdr:twoCellAnchor editAs="oneCell">
    <xdr:from>
      <xdr:col>0</xdr:col>
      <xdr:colOff>243161</xdr:colOff>
      <xdr:row>145</xdr:row>
      <xdr:rowOff>128294</xdr:rowOff>
    </xdr:from>
    <xdr:to>
      <xdr:col>0</xdr:col>
      <xdr:colOff>2025905</xdr:colOff>
      <xdr:row>146</xdr:row>
      <xdr:rowOff>7175</xdr:rowOff>
    </xdr:to>
    <xdr:pic>
      <xdr:nvPicPr>
        <xdr:cNvPr id="31" name="Grafik 30">
          <a:extLst>
            <a:ext uri="{FF2B5EF4-FFF2-40B4-BE49-F238E27FC236}">
              <a16:creationId xmlns:a16="http://schemas.microsoft.com/office/drawing/2014/main" id="{11AB4341-4B6F-FCD4-1944-1FC6F7ED3FF7}"/>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2812" t="26313" r="8162" b="16674"/>
        <a:stretch/>
      </xdr:blipFill>
      <xdr:spPr>
        <a:xfrm>
          <a:off x="243161" y="79630294"/>
          <a:ext cx="1782744" cy="1707681"/>
        </a:xfrm>
        <a:prstGeom prst="rect">
          <a:avLst/>
        </a:prstGeom>
      </xdr:spPr>
    </xdr:pic>
    <xdr:clientData/>
  </xdr:twoCellAnchor>
  <xdr:twoCellAnchor editAs="oneCell">
    <xdr:from>
      <xdr:col>0</xdr:col>
      <xdr:colOff>1348802</xdr:colOff>
      <xdr:row>147</xdr:row>
      <xdr:rowOff>169333</xdr:rowOff>
    </xdr:from>
    <xdr:to>
      <xdr:col>0</xdr:col>
      <xdr:colOff>2326860</xdr:colOff>
      <xdr:row>147</xdr:row>
      <xdr:rowOff>1403834</xdr:rowOff>
    </xdr:to>
    <xdr:pic>
      <xdr:nvPicPr>
        <xdr:cNvPr id="33" name="Grafik 32">
          <a:extLst>
            <a:ext uri="{FF2B5EF4-FFF2-40B4-BE49-F238E27FC236}">
              <a16:creationId xmlns:a16="http://schemas.microsoft.com/office/drawing/2014/main" id="{8F5A579E-AC97-164D-B95C-76229DBCC680}"/>
            </a:ext>
          </a:extLst>
        </xdr:cNvPr>
        <xdr:cNvPicPr>
          <a:picLocks noChangeAspect="1"/>
        </xdr:cNvPicPr>
      </xdr:nvPicPr>
      <xdr:blipFill rotWithShape="1">
        <a:blip xmlns:r="http://schemas.openxmlformats.org/officeDocument/2006/relationships" r:embed="rId33" cstate="screen">
          <a:extLst>
            <a:ext uri="{28A0092B-C50C-407E-A947-70E740481C1C}">
              <a14:useLocalDpi xmlns:a14="http://schemas.microsoft.com/office/drawing/2010/main"/>
            </a:ext>
          </a:extLst>
        </a:blip>
        <a:srcRect/>
        <a:stretch/>
      </xdr:blipFill>
      <xdr:spPr>
        <a:xfrm>
          <a:off x="1348802" y="81754133"/>
          <a:ext cx="978058" cy="1234501"/>
        </a:xfrm>
        <a:prstGeom prst="rect">
          <a:avLst/>
        </a:prstGeom>
      </xdr:spPr>
    </xdr:pic>
    <xdr:clientData/>
  </xdr:twoCellAnchor>
  <xdr:twoCellAnchor editAs="oneCell">
    <xdr:from>
      <xdr:col>0</xdr:col>
      <xdr:colOff>0</xdr:colOff>
      <xdr:row>147</xdr:row>
      <xdr:rowOff>260695</xdr:rowOff>
    </xdr:from>
    <xdr:to>
      <xdr:col>0</xdr:col>
      <xdr:colOff>1224096</xdr:colOff>
      <xdr:row>147</xdr:row>
      <xdr:rowOff>1432903</xdr:rowOff>
    </xdr:to>
    <xdr:pic>
      <xdr:nvPicPr>
        <xdr:cNvPr id="35" name="Grafik 34">
          <a:extLst>
            <a:ext uri="{FF2B5EF4-FFF2-40B4-BE49-F238E27FC236}">
              <a16:creationId xmlns:a16="http://schemas.microsoft.com/office/drawing/2014/main" id="{413D929C-C210-814A-8922-711FBA29A7A2}"/>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1" t="23106" r="1605" b="14141"/>
        <a:stretch/>
      </xdr:blipFill>
      <xdr:spPr>
        <a:xfrm>
          <a:off x="0" y="81845495"/>
          <a:ext cx="1224096" cy="1172208"/>
        </a:xfrm>
        <a:prstGeom prst="rect">
          <a:avLst/>
        </a:prstGeom>
      </xdr:spPr>
    </xdr:pic>
    <xdr:clientData/>
  </xdr:twoCellAnchor>
  <xdr:twoCellAnchor editAs="oneCell">
    <xdr:from>
      <xdr:col>0</xdr:col>
      <xdr:colOff>440267</xdr:colOff>
      <xdr:row>154</xdr:row>
      <xdr:rowOff>135466</xdr:rowOff>
    </xdr:from>
    <xdr:to>
      <xdr:col>0</xdr:col>
      <xdr:colOff>1837267</xdr:colOff>
      <xdr:row>154</xdr:row>
      <xdr:rowOff>1532466</xdr:rowOff>
    </xdr:to>
    <xdr:pic>
      <xdr:nvPicPr>
        <xdr:cNvPr id="38" name="Grafik 37">
          <a:extLst>
            <a:ext uri="{FF2B5EF4-FFF2-40B4-BE49-F238E27FC236}">
              <a16:creationId xmlns:a16="http://schemas.microsoft.com/office/drawing/2014/main" id="{8F1AD215-5C35-0849-B3FC-26C49CC1FBFC}"/>
            </a:ext>
          </a:extLst>
        </xdr:cNvPr>
        <xdr:cNvPicPr>
          <a:picLocks noChangeAspect="1"/>
        </xdr:cNvPicPr>
      </xdr:nvPicPr>
      <xdr:blipFill rotWithShape="1">
        <a:blip xmlns:r="http://schemas.openxmlformats.org/officeDocument/2006/relationships" r:embed="rId35" cstate="screen">
          <a:extLst>
            <a:ext uri="{28A0092B-C50C-407E-A947-70E740481C1C}">
              <a14:useLocalDpi xmlns:a14="http://schemas.microsoft.com/office/drawing/2010/main"/>
            </a:ext>
          </a:extLst>
        </a:blip>
        <a:srcRect/>
        <a:stretch/>
      </xdr:blipFill>
      <xdr:spPr>
        <a:xfrm>
          <a:off x="440267" y="84598933"/>
          <a:ext cx="1397000" cy="1397000"/>
        </a:xfrm>
        <a:prstGeom prst="rect">
          <a:avLst/>
        </a:prstGeom>
      </xdr:spPr>
    </xdr:pic>
    <xdr:clientData/>
  </xdr:twoCellAnchor>
  <xdr:twoCellAnchor editAs="oneCell">
    <xdr:from>
      <xdr:col>0</xdr:col>
      <xdr:colOff>321733</xdr:colOff>
      <xdr:row>161</xdr:row>
      <xdr:rowOff>152400</xdr:rowOff>
    </xdr:from>
    <xdr:to>
      <xdr:col>0</xdr:col>
      <xdr:colOff>2268505</xdr:colOff>
      <xdr:row>161</xdr:row>
      <xdr:rowOff>1450923</xdr:rowOff>
    </xdr:to>
    <xdr:pic>
      <xdr:nvPicPr>
        <xdr:cNvPr id="39" name="Grafik 38">
          <a:extLst>
            <a:ext uri="{FF2B5EF4-FFF2-40B4-BE49-F238E27FC236}">
              <a16:creationId xmlns:a16="http://schemas.microsoft.com/office/drawing/2014/main" id="{A9DB9B00-B271-7F46-A770-6311A3596124}"/>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21733" y="87460667"/>
          <a:ext cx="1946772" cy="1298523"/>
        </a:xfrm>
        <a:prstGeom prst="rect">
          <a:avLst/>
        </a:prstGeom>
      </xdr:spPr>
    </xdr:pic>
    <xdr:clientData/>
  </xdr:twoCellAnchor>
  <xdr:twoCellAnchor editAs="oneCell">
    <xdr:from>
      <xdr:col>0</xdr:col>
      <xdr:colOff>338667</xdr:colOff>
      <xdr:row>43</xdr:row>
      <xdr:rowOff>101600</xdr:rowOff>
    </xdr:from>
    <xdr:to>
      <xdr:col>0</xdr:col>
      <xdr:colOff>1918422</xdr:colOff>
      <xdr:row>43</xdr:row>
      <xdr:rowOff>2472447</xdr:rowOff>
    </xdr:to>
    <xdr:pic>
      <xdr:nvPicPr>
        <xdr:cNvPr id="5" name="Grafik 4">
          <a:extLst>
            <a:ext uri="{FF2B5EF4-FFF2-40B4-BE49-F238E27FC236}">
              <a16:creationId xmlns:a16="http://schemas.microsoft.com/office/drawing/2014/main" id="{E3944D99-1358-5341-97E2-B59C54F8A79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38667" y="16797867"/>
          <a:ext cx="1579755" cy="2370847"/>
        </a:xfrm>
        <a:prstGeom prst="rect">
          <a:avLst/>
        </a:prstGeom>
      </xdr:spPr>
    </xdr:pic>
    <xdr:clientData/>
  </xdr:twoCellAnchor>
  <xdr:twoCellAnchor editAs="oneCell">
    <xdr:from>
      <xdr:col>0</xdr:col>
      <xdr:colOff>218411</xdr:colOff>
      <xdr:row>13</xdr:row>
      <xdr:rowOff>323170</xdr:rowOff>
    </xdr:from>
    <xdr:to>
      <xdr:col>0</xdr:col>
      <xdr:colOff>2095397</xdr:colOff>
      <xdr:row>13</xdr:row>
      <xdr:rowOff>2044916</xdr:rowOff>
    </xdr:to>
    <xdr:pic>
      <xdr:nvPicPr>
        <xdr:cNvPr id="10" name="Grafik 9">
          <a:extLst>
            <a:ext uri="{FF2B5EF4-FFF2-40B4-BE49-F238E27FC236}">
              <a16:creationId xmlns:a16="http://schemas.microsoft.com/office/drawing/2014/main" id="{8A5D7D90-B94E-2802-CFF8-195614B5374C}"/>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37533" t="56061" r="29187" b="23401"/>
        <a:stretch/>
      </xdr:blipFill>
      <xdr:spPr>
        <a:xfrm>
          <a:off x="218411" y="3465882"/>
          <a:ext cx="1876986" cy="1721746"/>
        </a:xfrm>
        <a:prstGeom prst="rect">
          <a:avLst/>
        </a:prstGeom>
      </xdr:spPr>
    </xdr:pic>
    <xdr:clientData/>
  </xdr:twoCellAnchor>
  <xdr:twoCellAnchor editAs="oneCell">
    <xdr:from>
      <xdr:col>0</xdr:col>
      <xdr:colOff>0</xdr:colOff>
      <xdr:row>20</xdr:row>
      <xdr:rowOff>135467</xdr:rowOff>
    </xdr:from>
    <xdr:to>
      <xdr:col>0</xdr:col>
      <xdr:colOff>2364251</xdr:colOff>
      <xdr:row>20</xdr:row>
      <xdr:rowOff>2286001</xdr:rowOff>
    </xdr:to>
    <xdr:pic>
      <xdr:nvPicPr>
        <xdr:cNvPr id="13" name="Grafik 12">
          <a:extLst>
            <a:ext uri="{FF2B5EF4-FFF2-40B4-BE49-F238E27FC236}">
              <a16:creationId xmlns:a16="http://schemas.microsoft.com/office/drawing/2014/main" id="{7D90836E-D1BB-131C-4BBC-3B87DC31378F}"/>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l="38562" t="45312" r="22876" b="4718"/>
        <a:stretch/>
      </xdr:blipFill>
      <xdr:spPr>
        <a:xfrm>
          <a:off x="0" y="9465734"/>
          <a:ext cx="2364251" cy="2150534"/>
        </a:xfrm>
        <a:prstGeom prst="rect">
          <a:avLst/>
        </a:prstGeom>
      </xdr:spPr>
    </xdr:pic>
    <xdr:clientData/>
  </xdr:twoCellAnchor>
  <xdr:twoCellAnchor editAs="oneCell">
    <xdr:from>
      <xdr:col>0</xdr:col>
      <xdr:colOff>16934</xdr:colOff>
      <xdr:row>23</xdr:row>
      <xdr:rowOff>270933</xdr:rowOff>
    </xdr:from>
    <xdr:to>
      <xdr:col>2</xdr:col>
      <xdr:colOff>101601</xdr:colOff>
      <xdr:row>23</xdr:row>
      <xdr:rowOff>2286000</xdr:rowOff>
    </xdr:to>
    <xdr:pic>
      <xdr:nvPicPr>
        <xdr:cNvPr id="18" name="Grafik 17">
          <a:extLst>
            <a:ext uri="{FF2B5EF4-FFF2-40B4-BE49-F238E27FC236}">
              <a16:creationId xmlns:a16="http://schemas.microsoft.com/office/drawing/2014/main" id="{7F1F7973-BF6C-90E5-D109-624FDA7C2D58}"/>
            </a:ext>
          </a:extLst>
        </xdr:cNvPr>
        <xdr:cNvPicPr>
          <a:picLocks noChangeAspect="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24619" t="51492" r="28976" b="10449"/>
        <a:stretch/>
      </xdr:blipFill>
      <xdr:spPr>
        <a:xfrm>
          <a:off x="16934" y="12547600"/>
          <a:ext cx="3606800" cy="2015067"/>
        </a:xfrm>
        <a:prstGeom prst="rect">
          <a:avLst/>
        </a:prstGeom>
      </xdr:spPr>
    </xdr:pic>
    <xdr:clientData/>
  </xdr:twoCellAnchor>
  <xdr:twoCellAnchor editAs="oneCell">
    <xdr:from>
      <xdr:col>0</xdr:col>
      <xdr:colOff>135467</xdr:colOff>
      <xdr:row>26</xdr:row>
      <xdr:rowOff>90864</xdr:rowOff>
    </xdr:from>
    <xdr:to>
      <xdr:col>0</xdr:col>
      <xdr:colOff>2015067</xdr:colOff>
      <xdr:row>26</xdr:row>
      <xdr:rowOff>2498351</xdr:rowOff>
    </xdr:to>
    <xdr:pic>
      <xdr:nvPicPr>
        <xdr:cNvPr id="22" name="Grafik 21">
          <a:extLst>
            <a:ext uri="{FF2B5EF4-FFF2-40B4-BE49-F238E27FC236}">
              <a16:creationId xmlns:a16="http://schemas.microsoft.com/office/drawing/2014/main" id="{8B3F536B-CA24-A546-E658-33E959EB6B58}"/>
            </a:ext>
          </a:extLst>
        </xdr:cNvPr>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2428" t="32323" r="40527" b="17003"/>
        <a:stretch/>
      </xdr:blipFill>
      <xdr:spPr>
        <a:xfrm>
          <a:off x="135467" y="15313931"/>
          <a:ext cx="1879600" cy="2407487"/>
        </a:xfrm>
        <a:prstGeom prst="rect">
          <a:avLst/>
        </a:prstGeom>
      </xdr:spPr>
    </xdr:pic>
    <xdr:clientData/>
  </xdr:twoCellAnchor>
  <xdr:twoCellAnchor editAs="oneCell">
    <xdr:from>
      <xdr:col>0</xdr:col>
      <xdr:colOff>33866</xdr:colOff>
      <xdr:row>28</xdr:row>
      <xdr:rowOff>254000</xdr:rowOff>
    </xdr:from>
    <xdr:to>
      <xdr:col>0</xdr:col>
      <xdr:colOff>2387599</xdr:colOff>
      <xdr:row>28</xdr:row>
      <xdr:rowOff>2235391</xdr:rowOff>
    </xdr:to>
    <xdr:pic>
      <xdr:nvPicPr>
        <xdr:cNvPr id="41" name="Grafik 40">
          <a:extLst>
            <a:ext uri="{FF2B5EF4-FFF2-40B4-BE49-F238E27FC236}">
              <a16:creationId xmlns:a16="http://schemas.microsoft.com/office/drawing/2014/main" id="{EC414BB9-8D6E-128D-51B2-F60C2864319B}"/>
            </a:ext>
          </a:extLst>
        </xdr:cNvPr>
        <xdr:cNvPicPr>
          <a:picLocks noChangeAspect="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23236" t="28987" r="30554" b="14182"/>
        <a:stretch/>
      </xdr:blipFill>
      <xdr:spPr>
        <a:xfrm>
          <a:off x="33866" y="18220267"/>
          <a:ext cx="2353733" cy="1981391"/>
        </a:xfrm>
        <a:prstGeom prst="rect">
          <a:avLst/>
        </a:prstGeom>
      </xdr:spPr>
    </xdr:pic>
    <xdr:clientData/>
  </xdr:twoCellAnchor>
  <xdr:twoCellAnchor editAs="oneCell">
    <xdr:from>
      <xdr:col>0</xdr:col>
      <xdr:colOff>0</xdr:colOff>
      <xdr:row>17</xdr:row>
      <xdr:rowOff>495085</xdr:rowOff>
    </xdr:from>
    <xdr:to>
      <xdr:col>0</xdr:col>
      <xdr:colOff>2353317</xdr:colOff>
      <xdr:row>17</xdr:row>
      <xdr:rowOff>1980340</xdr:rowOff>
    </xdr:to>
    <xdr:pic>
      <xdr:nvPicPr>
        <xdr:cNvPr id="44" name="Grafik 43">
          <a:extLst>
            <a:ext uri="{FF2B5EF4-FFF2-40B4-BE49-F238E27FC236}">
              <a16:creationId xmlns:a16="http://schemas.microsoft.com/office/drawing/2014/main" id="{1B12BABF-9634-AB1F-9EC9-9FAC606167DE}"/>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t="44941" b="12900"/>
        <a:stretch/>
      </xdr:blipFill>
      <xdr:spPr>
        <a:xfrm>
          <a:off x="0" y="6758983"/>
          <a:ext cx="2353317" cy="1485255"/>
        </a:xfrm>
        <a:prstGeom prst="rect">
          <a:avLst/>
        </a:prstGeom>
      </xdr:spPr>
    </xdr:pic>
    <xdr:clientData/>
  </xdr:twoCellAnchor>
  <xdr:twoCellAnchor editAs="oneCell">
    <xdr:from>
      <xdr:col>0</xdr:col>
      <xdr:colOff>42808</xdr:colOff>
      <xdr:row>91</xdr:row>
      <xdr:rowOff>171236</xdr:rowOff>
    </xdr:from>
    <xdr:to>
      <xdr:col>0</xdr:col>
      <xdr:colOff>2297416</xdr:colOff>
      <xdr:row>91</xdr:row>
      <xdr:rowOff>2668428</xdr:rowOff>
    </xdr:to>
    <xdr:pic>
      <xdr:nvPicPr>
        <xdr:cNvPr id="8" name="Grafik 7">
          <a:extLst>
            <a:ext uri="{FF2B5EF4-FFF2-40B4-BE49-F238E27FC236}">
              <a16:creationId xmlns:a16="http://schemas.microsoft.com/office/drawing/2014/main" id="{0FE2E975-2DCB-C19E-22BC-EEE7CEB9B83F}"/>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42881" t="29792" r="25753" b="45381"/>
        <a:stretch/>
      </xdr:blipFill>
      <xdr:spPr>
        <a:xfrm>
          <a:off x="42808" y="58248764"/>
          <a:ext cx="2254608" cy="2497192"/>
        </a:xfrm>
        <a:prstGeom prst="rect">
          <a:avLst/>
        </a:prstGeom>
      </xdr:spPr>
    </xdr:pic>
    <xdr:clientData/>
  </xdr:twoCellAnchor>
  <xdr:oneCellAnchor>
    <xdr:from>
      <xdr:col>0</xdr:col>
      <xdr:colOff>337764</xdr:colOff>
      <xdr:row>81</xdr:row>
      <xdr:rowOff>54042</xdr:rowOff>
    </xdr:from>
    <xdr:ext cx="1661810" cy="2417821"/>
    <xdr:pic>
      <xdr:nvPicPr>
        <xdr:cNvPr id="12" name="Grafik 11">
          <a:extLst>
            <a:ext uri="{FF2B5EF4-FFF2-40B4-BE49-F238E27FC236}">
              <a16:creationId xmlns:a16="http://schemas.microsoft.com/office/drawing/2014/main" id="{0FF02422-8982-5A4D-B6A2-54CD553CD33B}"/>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3717" t="24044" r="25768" b="17327"/>
        <a:stretch/>
      </xdr:blipFill>
      <xdr:spPr>
        <a:xfrm>
          <a:off x="337764" y="89432160"/>
          <a:ext cx="1661810" cy="2417821"/>
        </a:xfrm>
        <a:prstGeom prst="rect">
          <a:avLst/>
        </a:prstGeom>
      </xdr:spPr>
    </xdr:pic>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04FA0-BB9D-A340-84F1-1D059D9E4346}">
  <dimension ref="A1:M211"/>
  <sheetViews>
    <sheetView tabSelected="1" topLeftCell="A195" zoomScaleNormal="75" workbookViewId="0">
      <selection activeCell="A203" sqref="A203:H205"/>
    </sheetView>
  </sheetViews>
  <sheetFormatPr baseColWidth="10" defaultRowHeight="16" x14ac:dyDescent="0.2"/>
  <cols>
    <col min="1" max="1" width="31.6640625" customWidth="1"/>
    <col min="2" max="2" width="14.5" customWidth="1"/>
    <col min="3" max="3" width="19" customWidth="1"/>
    <col min="4" max="4" width="26.6640625" customWidth="1"/>
    <col min="5" max="5" width="15.5" style="19" customWidth="1"/>
    <col min="6" max="6" width="12.83203125" customWidth="1"/>
    <col min="7" max="7" width="12" customWidth="1"/>
    <col min="8" max="8" width="12" style="103" customWidth="1"/>
    <col min="9" max="9" width="9.83203125" style="11" customWidth="1"/>
    <col min="10" max="10" width="13.5" customWidth="1"/>
    <col min="11" max="11" width="12.83203125" bestFit="1" customWidth="1"/>
    <col min="12" max="12" width="12.83203125" style="119" bestFit="1" customWidth="1"/>
  </cols>
  <sheetData>
    <row r="1" spans="1:12" ht="33" x14ac:dyDescent="0.2">
      <c r="A1" s="140" t="s">
        <v>240</v>
      </c>
      <c r="B1" s="140"/>
      <c r="C1" s="140"/>
      <c r="D1" s="140"/>
      <c r="E1" s="140"/>
      <c r="F1" s="140"/>
      <c r="G1" s="140"/>
      <c r="H1" s="140"/>
      <c r="I1" s="140"/>
      <c r="J1" s="140"/>
      <c r="K1" s="140"/>
      <c r="L1" s="140"/>
    </row>
    <row r="2" spans="1:12" x14ac:dyDescent="0.2">
      <c r="A2" s="136" t="s">
        <v>0</v>
      </c>
      <c r="B2" s="137"/>
      <c r="C2" s="138"/>
      <c r="D2" s="138"/>
      <c r="E2" s="138"/>
      <c r="F2" s="138"/>
      <c r="G2" s="138"/>
      <c r="H2" s="138"/>
      <c r="I2" s="138"/>
      <c r="J2" s="138"/>
      <c r="K2" s="139"/>
      <c r="L2" s="111"/>
    </row>
    <row r="3" spans="1:12" x14ac:dyDescent="0.2">
      <c r="A3" s="21" t="s">
        <v>1</v>
      </c>
      <c r="B3" s="85"/>
      <c r="C3" s="86"/>
      <c r="D3" s="86"/>
      <c r="E3" s="86"/>
      <c r="F3" s="86"/>
      <c r="G3" s="86"/>
      <c r="H3" s="86"/>
      <c r="I3" s="86"/>
      <c r="J3" s="86"/>
      <c r="K3" s="87"/>
      <c r="L3" s="111"/>
    </row>
    <row r="4" spans="1:12" x14ac:dyDescent="0.2">
      <c r="A4" s="21" t="s">
        <v>2</v>
      </c>
      <c r="B4" s="85"/>
      <c r="C4" s="86"/>
      <c r="D4" s="86"/>
      <c r="E4" s="86"/>
      <c r="F4" s="86"/>
      <c r="G4" s="86"/>
      <c r="H4" s="86"/>
      <c r="I4" s="86"/>
      <c r="J4" s="86"/>
      <c r="K4" s="87"/>
      <c r="L4" s="111"/>
    </row>
    <row r="5" spans="1:12" x14ac:dyDescent="0.2">
      <c r="A5" s="21" t="s">
        <v>3</v>
      </c>
      <c r="B5" s="85"/>
      <c r="C5" s="86"/>
      <c r="D5" s="86"/>
      <c r="E5" s="86"/>
      <c r="F5" s="86"/>
      <c r="G5" s="86"/>
      <c r="H5" s="86"/>
      <c r="I5" s="86"/>
      <c r="J5" s="86"/>
      <c r="K5" s="87"/>
      <c r="L5" s="111"/>
    </row>
    <row r="6" spans="1:12" x14ac:dyDescent="0.2">
      <c r="A6" s="21" t="s">
        <v>4</v>
      </c>
      <c r="B6" s="85"/>
      <c r="C6" s="86"/>
      <c r="D6" s="86"/>
      <c r="E6" s="86"/>
      <c r="F6" s="86"/>
      <c r="G6" s="86"/>
      <c r="H6" s="86"/>
      <c r="I6" s="86"/>
      <c r="J6" s="86"/>
      <c r="K6" s="87"/>
      <c r="L6" s="111"/>
    </row>
    <row r="7" spans="1:12" x14ac:dyDescent="0.2">
      <c r="A7" s="75" t="s">
        <v>150</v>
      </c>
      <c r="B7" s="85"/>
      <c r="C7" s="86"/>
      <c r="D7" s="86"/>
      <c r="E7" s="86"/>
      <c r="F7" s="86"/>
      <c r="G7" s="86"/>
      <c r="H7" s="86"/>
      <c r="I7" s="86"/>
      <c r="J7" s="86"/>
      <c r="K7" s="87"/>
      <c r="L7" s="111"/>
    </row>
    <row r="8" spans="1:12" x14ac:dyDescent="0.2">
      <c r="A8" s="66"/>
      <c r="B8" s="70"/>
      <c r="C8" s="70"/>
      <c r="D8" s="70"/>
      <c r="E8" s="70"/>
      <c r="F8" s="70"/>
      <c r="G8" s="70"/>
      <c r="H8" s="93"/>
      <c r="I8" s="70"/>
      <c r="J8" s="70"/>
      <c r="K8" s="71"/>
      <c r="L8" s="112"/>
    </row>
    <row r="9" spans="1:12" s="92" customFormat="1" ht="201" customHeight="1" x14ac:dyDescent="0.2">
      <c r="A9" s="104" t="s">
        <v>245</v>
      </c>
      <c r="B9" s="104"/>
      <c r="C9" s="104"/>
      <c r="D9" s="104"/>
      <c r="E9" s="104"/>
      <c r="F9" s="104"/>
      <c r="G9" s="104"/>
      <c r="H9" s="104"/>
      <c r="I9" s="104"/>
      <c r="J9" s="104"/>
      <c r="K9" s="104"/>
      <c r="L9" s="104"/>
    </row>
    <row r="10" spans="1:12" x14ac:dyDescent="0.2">
      <c r="A10" s="105"/>
      <c r="B10" s="106"/>
      <c r="C10" s="106"/>
      <c r="D10" s="106"/>
      <c r="E10" s="106"/>
      <c r="F10" s="106"/>
      <c r="G10" s="106"/>
      <c r="H10" s="107"/>
      <c r="I10" s="106"/>
      <c r="J10" s="106"/>
      <c r="K10" s="105"/>
      <c r="L10" s="113"/>
    </row>
    <row r="11" spans="1:12" s="1" customFormat="1" ht="45" customHeight="1" x14ac:dyDescent="0.2">
      <c r="A11" s="108" t="s">
        <v>214</v>
      </c>
      <c r="B11" s="108"/>
      <c r="C11" s="108"/>
      <c r="D11" s="108"/>
      <c r="E11" s="108"/>
      <c r="F11" s="108"/>
      <c r="G11" s="108"/>
      <c r="H11" s="108"/>
      <c r="I11" s="108"/>
      <c r="J11" s="108"/>
      <c r="K11" s="108"/>
      <c r="L11" s="108"/>
    </row>
    <row r="12" spans="1:12" x14ac:dyDescent="0.2">
      <c r="A12" s="105"/>
      <c r="B12" s="106"/>
      <c r="C12" s="106"/>
      <c r="D12" s="106"/>
      <c r="E12" s="106"/>
      <c r="F12" s="106"/>
      <c r="G12" s="106"/>
      <c r="H12" s="107"/>
      <c r="I12" s="106"/>
      <c r="J12" s="106"/>
      <c r="K12" s="105"/>
      <c r="L12" s="113"/>
    </row>
    <row r="13" spans="1:12" s="1" customFormat="1" ht="33" customHeight="1" x14ac:dyDescent="0.2">
      <c r="A13" s="4" t="s">
        <v>15</v>
      </c>
      <c r="B13" s="4" t="s">
        <v>5</v>
      </c>
      <c r="C13" s="4" t="s">
        <v>6</v>
      </c>
      <c r="D13" s="4" t="s">
        <v>9</v>
      </c>
      <c r="E13" s="4" t="s">
        <v>7</v>
      </c>
      <c r="F13" s="121" t="s">
        <v>247</v>
      </c>
      <c r="G13" s="121" t="s">
        <v>248</v>
      </c>
      <c r="H13" s="122" t="s">
        <v>249</v>
      </c>
      <c r="I13" s="4" t="s">
        <v>8</v>
      </c>
      <c r="J13" s="15" t="s">
        <v>71</v>
      </c>
      <c r="K13" s="15" t="s">
        <v>114</v>
      </c>
      <c r="L13" s="114" t="s">
        <v>244</v>
      </c>
    </row>
    <row r="14" spans="1:12" s="1" customFormat="1" ht="200" customHeight="1" x14ac:dyDescent="0.2">
      <c r="A14" s="110"/>
      <c r="B14" s="16"/>
      <c r="C14" s="4"/>
      <c r="D14" s="4"/>
      <c r="E14" s="4"/>
      <c r="F14" s="73"/>
      <c r="G14" s="15"/>
      <c r="H14" s="109"/>
      <c r="I14" s="4"/>
      <c r="J14" s="15"/>
      <c r="K14" s="15"/>
      <c r="L14" s="114"/>
    </row>
    <row r="15" spans="1:12" s="1" customFormat="1" x14ac:dyDescent="0.2">
      <c r="A15" s="24" t="s">
        <v>215</v>
      </c>
      <c r="B15" s="7" t="s">
        <v>220</v>
      </c>
      <c r="C15" s="25" t="s">
        <v>217</v>
      </c>
      <c r="D15" s="4" t="s">
        <v>243</v>
      </c>
      <c r="E15" s="4" t="s">
        <v>32</v>
      </c>
      <c r="F15" s="14">
        <v>63.6</v>
      </c>
      <c r="G15" s="37">
        <f>SUM(F15*1.05)</f>
        <v>66.78</v>
      </c>
      <c r="H15" s="95">
        <f>SUM(F15*1.12)</f>
        <v>71.232000000000014</v>
      </c>
      <c r="I15" s="2"/>
      <c r="J15" s="17">
        <f>SUM(F15*I15)</f>
        <v>0</v>
      </c>
      <c r="K15" s="36">
        <f>SUM(G15*I15)</f>
        <v>0</v>
      </c>
      <c r="L15" s="115">
        <f>SUM(H15*I15)</f>
        <v>0</v>
      </c>
    </row>
    <row r="16" spans="1:12" s="1" customFormat="1" x14ac:dyDescent="0.2">
      <c r="A16" s="24" t="s">
        <v>215</v>
      </c>
      <c r="B16" s="7" t="s">
        <v>219</v>
      </c>
      <c r="C16" s="25" t="s">
        <v>218</v>
      </c>
      <c r="D16" s="4" t="s">
        <v>115</v>
      </c>
      <c r="E16" s="4" t="s">
        <v>32</v>
      </c>
      <c r="F16" s="14">
        <v>63.6</v>
      </c>
      <c r="G16" s="37">
        <f>SUM(F16*1.05)</f>
        <v>66.78</v>
      </c>
      <c r="H16" s="95">
        <f t="shared" ref="H16:H17" si="0">SUM(F16*1.12)</f>
        <v>71.232000000000014</v>
      </c>
      <c r="I16" s="2"/>
      <c r="J16" s="17">
        <f>SUM(F16*I16)</f>
        <v>0</v>
      </c>
      <c r="K16" s="36">
        <f t="shared" ref="K16:K17" si="1">SUM(G16*I16)</f>
        <v>0</v>
      </c>
      <c r="L16" s="115">
        <f t="shared" ref="L16:L17" si="2">SUM(H16*I16)</f>
        <v>0</v>
      </c>
    </row>
    <row r="17" spans="1:12" s="1" customFormat="1" x14ac:dyDescent="0.2">
      <c r="A17" s="24" t="s">
        <v>216</v>
      </c>
      <c r="B17" s="84" t="s">
        <v>225</v>
      </c>
      <c r="C17" s="25" t="s">
        <v>217</v>
      </c>
      <c r="D17" s="4" t="s">
        <v>243</v>
      </c>
      <c r="E17" s="4" t="s">
        <v>32</v>
      </c>
      <c r="F17" s="14">
        <v>79.599999999999994</v>
      </c>
      <c r="G17" s="37">
        <f>SUM(F17*1.05)</f>
        <v>83.58</v>
      </c>
      <c r="H17" s="95">
        <f t="shared" si="0"/>
        <v>89.152000000000001</v>
      </c>
      <c r="I17" s="2"/>
      <c r="J17" s="17">
        <f>SUM(F17*I17)</f>
        <v>0</v>
      </c>
      <c r="K17" s="36">
        <f t="shared" si="1"/>
        <v>0</v>
      </c>
      <c r="L17" s="115">
        <f t="shared" si="2"/>
        <v>0</v>
      </c>
    </row>
    <row r="18" spans="1:12" s="1" customFormat="1" ht="200" customHeight="1" x14ac:dyDescent="0.2">
      <c r="A18" s="79"/>
      <c r="B18" s="7"/>
      <c r="C18" s="4"/>
      <c r="D18" s="4"/>
      <c r="E18" s="4"/>
      <c r="F18" s="14"/>
      <c r="G18" s="12"/>
      <c r="H18" s="94"/>
      <c r="I18" s="10"/>
      <c r="J18" s="15"/>
      <c r="K18" s="15"/>
      <c r="L18" s="114"/>
    </row>
    <row r="19" spans="1:12" s="1" customFormat="1" x14ac:dyDescent="0.2">
      <c r="A19" s="24" t="s">
        <v>221</v>
      </c>
      <c r="B19" s="7" t="s">
        <v>223</v>
      </c>
      <c r="C19" s="25" t="s">
        <v>222</v>
      </c>
      <c r="D19" s="4" t="s">
        <v>133</v>
      </c>
      <c r="E19" s="4" t="s">
        <v>32</v>
      </c>
      <c r="F19" s="14">
        <v>172</v>
      </c>
      <c r="G19" s="37">
        <f>SUM(F19*1.05)</f>
        <v>180.6</v>
      </c>
      <c r="H19" s="95">
        <f>SUM(F19*1.12)</f>
        <v>192.64000000000001</v>
      </c>
      <c r="I19" s="2"/>
      <c r="J19" s="17">
        <f>SUM(F19*I19)</f>
        <v>0</v>
      </c>
      <c r="K19" s="36">
        <f t="shared" ref="K19:K20" si="3">SUM(G19*I19)</f>
        <v>0</v>
      </c>
      <c r="L19" s="115">
        <f t="shared" ref="L19:L20" si="4">SUM(H19*I19)</f>
        <v>0</v>
      </c>
    </row>
    <row r="20" spans="1:12" s="1" customFormat="1" x14ac:dyDescent="0.2">
      <c r="A20" s="24" t="s">
        <v>221</v>
      </c>
      <c r="B20" s="7" t="s">
        <v>224</v>
      </c>
      <c r="C20" s="25" t="s">
        <v>172</v>
      </c>
      <c r="D20" s="4" t="s">
        <v>115</v>
      </c>
      <c r="E20" s="4" t="s">
        <v>32</v>
      </c>
      <c r="F20" s="14">
        <v>172</v>
      </c>
      <c r="G20" s="37">
        <f>SUM(F20*1.05)</f>
        <v>180.6</v>
      </c>
      <c r="H20" s="95">
        <f>SUM(F20*1.12)</f>
        <v>192.64000000000001</v>
      </c>
      <c r="I20" s="2"/>
      <c r="J20" s="17">
        <f>SUM(F20*I20)</f>
        <v>0</v>
      </c>
      <c r="K20" s="36">
        <f t="shared" si="3"/>
        <v>0</v>
      </c>
      <c r="L20" s="115">
        <f t="shared" si="4"/>
        <v>0</v>
      </c>
    </row>
    <row r="21" spans="1:12" s="1" customFormat="1" ht="200" customHeight="1" x14ac:dyDescent="0.2">
      <c r="A21" s="79"/>
      <c r="B21" s="7"/>
      <c r="C21" s="4"/>
      <c r="D21" s="4"/>
      <c r="E21" s="4"/>
      <c r="F21" s="14"/>
      <c r="G21" s="12"/>
      <c r="H21" s="94"/>
      <c r="I21" s="10"/>
      <c r="J21" s="15"/>
      <c r="K21" s="15"/>
      <c r="L21" s="114"/>
    </row>
    <row r="22" spans="1:12" s="1" customFormat="1" x14ac:dyDescent="0.2">
      <c r="A22" s="24" t="s">
        <v>226</v>
      </c>
      <c r="B22" s="7" t="s">
        <v>228</v>
      </c>
      <c r="C22" s="25" t="s">
        <v>84</v>
      </c>
      <c r="D22" s="4" t="s">
        <v>243</v>
      </c>
      <c r="E22" s="4" t="s">
        <v>32</v>
      </c>
      <c r="F22" s="14">
        <v>160.4</v>
      </c>
      <c r="G22" s="37">
        <f>SUM(F22*1.05)</f>
        <v>168.42000000000002</v>
      </c>
      <c r="H22" s="95">
        <f>SUM(F22*1.12)</f>
        <v>179.64800000000002</v>
      </c>
      <c r="I22" s="2"/>
      <c r="J22" s="17">
        <f>SUM(F22*I22)</f>
        <v>0</v>
      </c>
      <c r="K22" s="36">
        <f t="shared" ref="K22:K23" si="5">SUM(G22*I22)</f>
        <v>0</v>
      </c>
      <c r="L22" s="115">
        <f t="shared" ref="L22:L23" si="6">SUM(H22*I22)</f>
        <v>0</v>
      </c>
    </row>
    <row r="23" spans="1:12" s="1" customFormat="1" x14ac:dyDescent="0.2">
      <c r="A23" s="24" t="s">
        <v>226</v>
      </c>
      <c r="B23" s="7" t="s">
        <v>229</v>
      </c>
      <c r="C23" s="25" t="s">
        <v>227</v>
      </c>
      <c r="D23" s="4" t="s">
        <v>115</v>
      </c>
      <c r="E23" s="4" t="s">
        <v>32</v>
      </c>
      <c r="F23" s="14">
        <v>160.4</v>
      </c>
      <c r="G23" s="37">
        <f>SUM(F23*1.05)</f>
        <v>168.42000000000002</v>
      </c>
      <c r="H23" s="95">
        <f>SUM(F23*1.12)</f>
        <v>179.64800000000002</v>
      </c>
      <c r="I23" s="2"/>
      <c r="J23" s="17">
        <f>SUM(F23*I23)</f>
        <v>0</v>
      </c>
      <c r="K23" s="36">
        <f t="shared" si="5"/>
        <v>0</v>
      </c>
      <c r="L23" s="115">
        <f t="shared" si="6"/>
        <v>0</v>
      </c>
    </row>
    <row r="24" spans="1:12" s="1" customFormat="1" ht="200" customHeight="1" x14ac:dyDescent="0.2">
      <c r="A24" s="79"/>
      <c r="B24" s="7"/>
      <c r="C24" s="4"/>
      <c r="D24" s="4"/>
      <c r="E24" s="4"/>
      <c r="F24" s="14"/>
      <c r="G24" s="12"/>
      <c r="H24" s="94"/>
      <c r="I24" s="10"/>
      <c r="J24" s="15"/>
      <c r="K24" s="15"/>
      <c r="L24" s="114"/>
    </row>
    <row r="25" spans="1:12" s="1" customFormat="1" x14ac:dyDescent="0.2">
      <c r="A25" s="24" t="s">
        <v>230</v>
      </c>
      <c r="B25" s="7" t="s">
        <v>232</v>
      </c>
      <c r="C25" s="25" t="s">
        <v>12</v>
      </c>
      <c r="D25" s="4" t="s">
        <v>133</v>
      </c>
      <c r="E25" s="4" t="s">
        <v>32</v>
      </c>
      <c r="F25" s="14">
        <v>172</v>
      </c>
      <c r="G25" s="37">
        <f>SUM(F25*1.05)</f>
        <v>180.6</v>
      </c>
      <c r="H25" s="95">
        <f>SUM(F25*1.12)</f>
        <v>192.64000000000001</v>
      </c>
      <c r="I25" s="2"/>
      <c r="J25" s="17">
        <f>SUM(F25*I25)</f>
        <v>0</v>
      </c>
      <c r="K25" s="36">
        <f t="shared" ref="K25:K26" si="7">SUM(G25*I25)</f>
        <v>0</v>
      </c>
      <c r="L25" s="115">
        <f t="shared" ref="L25:L26" si="8">SUM(H25*I25)</f>
        <v>0</v>
      </c>
    </row>
    <row r="26" spans="1:12" s="1" customFormat="1" x14ac:dyDescent="0.2">
      <c r="A26" s="24" t="s">
        <v>230</v>
      </c>
      <c r="B26" s="7" t="s">
        <v>233</v>
      </c>
      <c r="C26" s="25" t="s">
        <v>231</v>
      </c>
      <c r="D26" s="4" t="s">
        <v>243</v>
      </c>
      <c r="E26" s="4" t="s">
        <v>32</v>
      </c>
      <c r="F26" s="14">
        <v>172</v>
      </c>
      <c r="G26" s="37">
        <f>SUM(F26*1.05)</f>
        <v>180.6</v>
      </c>
      <c r="H26" s="95">
        <f>SUM(F26*1.12)</f>
        <v>192.64000000000001</v>
      </c>
      <c r="I26" s="2"/>
      <c r="J26" s="17">
        <f>SUM(F26*I26)</f>
        <v>0</v>
      </c>
      <c r="K26" s="36">
        <f t="shared" si="7"/>
        <v>0</v>
      </c>
      <c r="L26" s="115">
        <f t="shared" si="8"/>
        <v>0</v>
      </c>
    </row>
    <row r="27" spans="1:12" s="1" customFormat="1" ht="200" customHeight="1" x14ac:dyDescent="0.2">
      <c r="A27" s="79"/>
      <c r="B27" s="7"/>
      <c r="C27" s="4"/>
      <c r="D27" s="4"/>
      <c r="E27" s="4"/>
      <c r="F27" s="14"/>
      <c r="G27" s="12"/>
      <c r="H27" s="94"/>
      <c r="I27" s="10"/>
      <c r="J27" s="15"/>
      <c r="K27" s="15"/>
      <c r="L27" s="114"/>
    </row>
    <row r="28" spans="1:12" s="1" customFormat="1" x14ac:dyDescent="0.2">
      <c r="A28" s="24" t="s">
        <v>234</v>
      </c>
      <c r="B28" s="7" t="s">
        <v>235</v>
      </c>
      <c r="C28" s="25" t="s">
        <v>236</v>
      </c>
      <c r="D28" s="4" t="s">
        <v>115</v>
      </c>
      <c r="E28" s="4" t="s">
        <v>32</v>
      </c>
      <c r="F28" s="14">
        <v>206</v>
      </c>
      <c r="G28" s="37">
        <f>SUM(F28*1.05)</f>
        <v>216.3</v>
      </c>
      <c r="H28" s="95">
        <f>SUM(F28*1.12)</f>
        <v>230.72000000000003</v>
      </c>
      <c r="I28" s="2"/>
      <c r="J28" s="17">
        <f>SUM(F28*I28)</f>
        <v>0</v>
      </c>
      <c r="K28" s="36">
        <f t="shared" ref="K28" si="9">SUM(G28*I28)</f>
        <v>0</v>
      </c>
      <c r="L28" s="115">
        <f t="shared" ref="L28" si="10">SUM(H28*I28)</f>
        <v>0</v>
      </c>
    </row>
    <row r="29" spans="1:12" s="1" customFormat="1" ht="200" customHeight="1" x14ac:dyDescent="0.2">
      <c r="A29" s="79"/>
      <c r="B29" s="7"/>
      <c r="C29" s="4"/>
      <c r="D29" s="4"/>
      <c r="E29" s="4"/>
      <c r="F29" s="14"/>
      <c r="G29" s="12"/>
      <c r="H29" s="94"/>
      <c r="I29" s="10"/>
      <c r="J29" s="15"/>
      <c r="K29" s="15"/>
      <c r="L29" s="114"/>
    </row>
    <row r="30" spans="1:12" s="1" customFormat="1" x14ac:dyDescent="0.2">
      <c r="A30" s="24" t="s">
        <v>237</v>
      </c>
      <c r="B30" s="7" t="s">
        <v>238</v>
      </c>
      <c r="C30" s="25" t="s">
        <v>222</v>
      </c>
      <c r="D30" s="4" t="s">
        <v>133</v>
      </c>
      <c r="E30" s="4" t="s">
        <v>32</v>
      </c>
      <c r="F30" s="14">
        <v>184</v>
      </c>
      <c r="G30" s="37">
        <f>SUM(F30*1.05)</f>
        <v>193.20000000000002</v>
      </c>
      <c r="H30" s="95">
        <f>SUM(F30*1.12)</f>
        <v>206.08</v>
      </c>
      <c r="I30" s="2"/>
      <c r="J30" s="17">
        <f>SUM(F30*I30)</f>
        <v>0</v>
      </c>
      <c r="K30" s="36">
        <f t="shared" ref="K30:K31" si="11">SUM(G30*I30)</f>
        <v>0</v>
      </c>
      <c r="L30" s="115">
        <f>SUM(H30*I30)</f>
        <v>0</v>
      </c>
    </row>
    <row r="31" spans="1:12" s="1" customFormat="1" x14ac:dyDescent="0.2">
      <c r="A31" s="24" t="s">
        <v>237</v>
      </c>
      <c r="B31" s="7" t="s">
        <v>239</v>
      </c>
      <c r="C31" s="25" t="s">
        <v>172</v>
      </c>
      <c r="D31" s="4" t="s">
        <v>115</v>
      </c>
      <c r="E31" s="4" t="s">
        <v>32</v>
      </c>
      <c r="F31" s="14">
        <v>184</v>
      </c>
      <c r="G31" s="37">
        <f>SUM(F31*1.05)</f>
        <v>193.20000000000002</v>
      </c>
      <c r="H31" s="95">
        <f>SUM(F31*1.12)</f>
        <v>206.08</v>
      </c>
      <c r="I31" s="2"/>
      <c r="J31" s="17">
        <f>SUM(F31*I31)</f>
        <v>0</v>
      </c>
      <c r="K31" s="36">
        <f t="shared" si="11"/>
        <v>0</v>
      </c>
      <c r="L31" s="115">
        <f t="shared" ref="L31" si="12">SUM(H31*I31)</f>
        <v>0</v>
      </c>
    </row>
    <row r="32" spans="1:12" s="1" customFormat="1" x14ac:dyDescent="0.2">
      <c r="A32" s="46"/>
      <c r="B32" s="47"/>
      <c r="C32" s="46"/>
      <c r="D32" s="48"/>
      <c r="E32" s="48"/>
      <c r="F32" s="49"/>
      <c r="G32" s="50"/>
      <c r="H32" s="96"/>
      <c r="I32" s="51"/>
      <c r="J32" s="52"/>
      <c r="K32" s="53"/>
      <c r="L32" s="112"/>
    </row>
    <row r="33" spans="1:12" s="1" customFormat="1" ht="38" customHeight="1" x14ac:dyDescent="0.2">
      <c r="A33" s="108" t="s">
        <v>213</v>
      </c>
      <c r="B33" s="108"/>
      <c r="C33" s="108"/>
      <c r="D33" s="108"/>
      <c r="E33" s="108"/>
      <c r="F33" s="108"/>
      <c r="G33" s="108"/>
      <c r="H33" s="108"/>
      <c r="I33" s="108"/>
      <c r="J33" s="108"/>
      <c r="K33" s="108"/>
      <c r="L33" s="108"/>
    </row>
    <row r="34" spans="1:12" s="1" customFormat="1" ht="34" customHeight="1" x14ac:dyDescent="0.2">
      <c r="A34" s="23" t="s">
        <v>15</v>
      </c>
      <c r="B34" s="4" t="s">
        <v>5</v>
      </c>
      <c r="C34" s="4" t="s">
        <v>6</v>
      </c>
      <c r="D34" s="4" t="s">
        <v>9</v>
      </c>
      <c r="E34" s="4" t="s">
        <v>7</v>
      </c>
      <c r="F34" s="121" t="s">
        <v>247</v>
      </c>
      <c r="G34" s="121" t="s">
        <v>248</v>
      </c>
      <c r="H34" s="122" t="s">
        <v>249</v>
      </c>
      <c r="I34" s="4" t="s">
        <v>8</v>
      </c>
      <c r="J34" s="15" t="s">
        <v>71</v>
      </c>
      <c r="K34" s="15" t="s">
        <v>114</v>
      </c>
      <c r="L34" s="114" t="s">
        <v>244</v>
      </c>
    </row>
    <row r="35" spans="1:12" s="1" customFormat="1" ht="200" customHeight="1" x14ac:dyDescent="0.2">
      <c r="A35" s="23"/>
      <c r="B35" s="4"/>
      <c r="C35" s="4"/>
      <c r="D35" s="4"/>
      <c r="E35" s="4"/>
      <c r="F35" s="12"/>
      <c r="G35" s="12"/>
      <c r="H35" s="94"/>
      <c r="I35" s="10"/>
      <c r="J35" s="15"/>
      <c r="K35" s="15"/>
      <c r="L35" s="114"/>
    </row>
    <row r="36" spans="1:12" s="1" customFormat="1" x14ac:dyDescent="0.2">
      <c r="A36" s="40" t="s">
        <v>101</v>
      </c>
      <c r="B36" s="29" t="s">
        <v>155</v>
      </c>
      <c r="C36" s="25" t="s">
        <v>119</v>
      </c>
      <c r="D36" s="28" t="s">
        <v>116</v>
      </c>
      <c r="E36" s="4" t="s">
        <v>32</v>
      </c>
      <c r="F36" s="14">
        <v>75.599999999999994</v>
      </c>
      <c r="G36" s="37">
        <f>SUM(F36*1.05)</f>
        <v>79.38</v>
      </c>
      <c r="H36" s="95">
        <f>SUM(F36*1.12)</f>
        <v>84.671999999999997</v>
      </c>
      <c r="I36" s="2"/>
      <c r="J36" s="17">
        <f>SUM(F36*I36)</f>
        <v>0</v>
      </c>
      <c r="K36" s="36">
        <f t="shared" ref="K36:K37" si="13">SUM(G36*I36)</f>
        <v>0</v>
      </c>
      <c r="L36" s="115">
        <f>SUM(H36*I36)</f>
        <v>0</v>
      </c>
    </row>
    <row r="37" spans="1:12" s="1" customFormat="1" x14ac:dyDescent="0.2">
      <c r="A37" s="40" t="s">
        <v>102</v>
      </c>
      <c r="B37" s="29" t="s">
        <v>156</v>
      </c>
      <c r="C37" s="25" t="s">
        <v>120</v>
      </c>
      <c r="D37" s="28" t="s">
        <v>116</v>
      </c>
      <c r="E37" s="4" t="s">
        <v>32</v>
      </c>
      <c r="F37" s="14">
        <v>75.599999999999994</v>
      </c>
      <c r="G37" s="37">
        <f>SUM(F37*1.05)</f>
        <v>79.38</v>
      </c>
      <c r="H37" s="95">
        <f>SUM(F37*1.12)</f>
        <v>84.671999999999997</v>
      </c>
      <c r="I37" s="2"/>
      <c r="J37" s="17">
        <f>SUM(F37*I37)</f>
        <v>0</v>
      </c>
      <c r="K37" s="36">
        <f t="shared" si="13"/>
        <v>0</v>
      </c>
      <c r="L37" s="115">
        <f t="shared" ref="L37" si="14">SUM(H37*I37)</f>
        <v>0</v>
      </c>
    </row>
    <row r="38" spans="1:12" s="1" customFormat="1" ht="200" customHeight="1" x14ac:dyDescent="0.2">
      <c r="A38" s="41"/>
      <c r="B38" s="26"/>
      <c r="C38" s="26"/>
      <c r="D38" s="28"/>
      <c r="E38" s="4"/>
      <c r="F38" s="12"/>
      <c r="G38" s="37"/>
      <c r="H38" s="95"/>
      <c r="I38" s="10"/>
      <c r="J38" s="15"/>
      <c r="K38" s="38"/>
      <c r="L38" s="114"/>
    </row>
    <row r="39" spans="1:12" s="1" customFormat="1" x14ac:dyDescent="0.2">
      <c r="A39" s="40" t="s">
        <v>103</v>
      </c>
      <c r="B39" s="29" t="s">
        <v>131</v>
      </c>
      <c r="C39" s="25" t="s">
        <v>119</v>
      </c>
      <c r="D39" s="28" t="s">
        <v>116</v>
      </c>
      <c r="E39" s="4" t="s">
        <v>32</v>
      </c>
      <c r="F39" s="14">
        <v>118</v>
      </c>
      <c r="G39" s="37">
        <f>SUM(F39*1.05)</f>
        <v>123.9</v>
      </c>
      <c r="H39" s="95">
        <f>SUM(F39*1.12)</f>
        <v>132.16000000000003</v>
      </c>
      <c r="I39" s="2"/>
      <c r="J39" s="17">
        <f>SUM(F39*I39)</f>
        <v>0</v>
      </c>
      <c r="K39" s="36">
        <f t="shared" ref="K39:K40" si="15">SUM(G39*I39)</f>
        <v>0</v>
      </c>
      <c r="L39" s="115">
        <f>SUM(H39*I39)</f>
        <v>0</v>
      </c>
    </row>
    <row r="40" spans="1:12" s="1" customFormat="1" x14ac:dyDescent="0.2">
      <c r="A40" s="40" t="s">
        <v>103</v>
      </c>
      <c r="B40" s="29" t="s">
        <v>132</v>
      </c>
      <c r="C40" s="25" t="s">
        <v>120</v>
      </c>
      <c r="D40" s="28" t="s">
        <v>116</v>
      </c>
      <c r="E40" s="4" t="s">
        <v>32</v>
      </c>
      <c r="F40" s="14">
        <v>118</v>
      </c>
      <c r="G40" s="37">
        <f>SUM(F40*1.05)</f>
        <v>123.9</v>
      </c>
      <c r="H40" s="95">
        <f>SUM(F40*1.12)</f>
        <v>132.16000000000003</v>
      </c>
      <c r="I40" s="2"/>
      <c r="J40" s="17">
        <f>SUM(F40*I40)</f>
        <v>0</v>
      </c>
      <c r="K40" s="36">
        <f t="shared" si="15"/>
        <v>0</v>
      </c>
      <c r="L40" s="115">
        <f t="shared" ref="L40" si="16">SUM(H40*I40)</f>
        <v>0</v>
      </c>
    </row>
    <row r="41" spans="1:12" s="1" customFormat="1" ht="210" customHeight="1" x14ac:dyDescent="0.2">
      <c r="A41" s="41"/>
      <c r="B41" s="26"/>
      <c r="C41" s="26"/>
      <c r="D41" s="28"/>
      <c r="E41" s="4"/>
      <c r="F41" s="12"/>
      <c r="G41" s="37"/>
      <c r="H41" s="95"/>
      <c r="I41" s="10"/>
      <c r="J41" s="15"/>
      <c r="K41" s="38"/>
      <c r="L41" s="114"/>
    </row>
    <row r="42" spans="1:12" s="1" customFormat="1" x14ac:dyDescent="0.2">
      <c r="A42" s="40" t="s">
        <v>104</v>
      </c>
      <c r="B42" s="29" t="s">
        <v>121</v>
      </c>
      <c r="C42" s="25" t="s">
        <v>119</v>
      </c>
      <c r="D42" s="28" t="s">
        <v>116</v>
      </c>
      <c r="E42" s="4" t="s">
        <v>32</v>
      </c>
      <c r="F42" s="30">
        <v>196</v>
      </c>
      <c r="G42" s="37">
        <f>SUM(F42*1.05)</f>
        <v>205.8</v>
      </c>
      <c r="H42" s="95">
        <f>SUM(F42*1.12)</f>
        <v>219.52</v>
      </c>
      <c r="I42" s="2"/>
      <c r="J42" s="17">
        <f>SUM(F42*I42)</f>
        <v>0</v>
      </c>
      <c r="K42" s="36">
        <f t="shared" ref="K42:K43" si="17">SUM(G42*I42)</f>
        <v>0</v>
      </c>
      <c r="L42" s="115">
        <f>SUM(H42*I42)</f>
        <v>0</v>
      </c>
    </row>
    <row r="43" spans="1:12" s="1" customFormat="1" x14ac:dyDescent="0.2">
      <c r="A43" s="40" t="s">
        <v>104</v>
      </c>
      <c r="B43" s="29" t="s">
        <v>122</v>
      </c>
      <c r="C43" s="25" t="s">
        <v>120</v>
      </c>
      <c r="D43" s="28" t="s">
        <v>116</v>
      </c>
      <c r="E43" s="4" t="s">
        <v>32</v>
      </c>
      <c r="F43" s="30">
        <v>196</v>
      </c>
      <c r="G43" s="37">
        <f>SUM(F43*1.05)</f>
        <v>205.8</v>
      </c>
      <c r="H43" s="95">
        <f>SUM(F43*1.12)</f>
        <v>219.52</v>
      </c>
      <c r="I43" s="2"/>
      <c r="J43" s="17">
        <f>SUM(F43*I43)</f>
        <v>0</v>
      </c>
      <c r="K43" s="36">
        <f t="shared" si="17"/>
        <v>0</v>
      </c>
      <c r="L43" s="115">
        <f t="shared" ref="L43" si="18">SUM(H43*I43)</f>
        <v>0</v>
      </c>
    </row>
    <row r="44" spans="1:12" s="1" customFormat="1" ht="200" customHeight="1" x14ac:dyDescent="0.2">
      <c r="A44" s="41"/>
      <c r="B44" s="26"/>
      <c r="C44" s="26"/>
      <c r="D44" s="4"/>
      <c r="E44" s="4"/>
      <c r="F44" s="12"/>
      <c r="G44" s="37"/>
      <c r="H44" s="95"/>
      <c r="I44" s="10"/>
      <c r="J44" s="15"/>
      <c r="K44" s="38"/>
      <c r="L44" s="114"/>
    </row>
    <row r="45" spans="1:12" s="1" customFormat="1" x14ac:dyDescent="0.2">
      <c r="A45" s="40" t="s">
        <v>105</v>
      </c>
      <c r="B45" s="29" t="s">
        <v>123</v>
      </c>
      <c r="C45" s="25" t="s">
        <v>119</v>
      </c>
      <c r="D45" s="4" t="s">
        <v>115</v>
      </c>
      <c r="E45" s="4" t="s">
        <v>112</v>
      </c>
      <c r="F45" s="30">
        <v>22</v>
      </c>
      <c r="G45" s="37">
        <f>SUM(F45*1.05)</f>
        <v>23.1</v>
      </c>
      <c r="H45" s="95">
        <f>SUM(F45*1.12)</f>
        <v>24.64</v>
      </c>
      <c r="I45" s="2"/>
      <c r="J45" s="17">
        <f>SUM(F45*I45)</f>
        <v>0</v>
      </c>
      <c r="K45" s="36">
        <f t="shared" ref="K45:K46" si="19">SUM(G45*I45)</f>
        <v>0</v>
      </c>
      <c r="L45" s="115">
        <f>SUM(H45*I45)</f>
        <v>0</v>
      </c>
    </row>
    <row r="46" spans="1:12" s="1" customFormat="1" x14ac:dyDescent="0.2">
      <c r="A46" s="40" t="s">
        <v>106</v>
      </c>
      <c r="B46" s="29" t="s">
        <v>124</v>
      </c>
      <c r="C46" s="25" t="s">
        <v>120</v>
      </c>
      <c r="D46" s="4" t="s">
        <v>115</v>
      </c>
      <c r="E46" s="4" t="s">
        <v>112</v>
      </c>
      <c r="F46" s="30">
        <v>22</v>
      </c>
      <c r="G46" s="37">
        <f>SUM(F46*1.05)</f>
        <v>23.1</v>
      </c>
      <c r="H46" s="95">
        <f>SUM(F46*1.12)</f>
        <v>24.64</v>
      </c>
      <c r="I46" s="2"/>
      <c r="J46" s="17">
        <f t="shared" ref="J46:J52" si="20">SUM(F46*I46)</f>
        <v>0</v>
      </c>
      <c r="K46" s="36">
        <f t="shared" si="19"/>
        <v>0</v>
      </c>
      <c r="L46" s="115">
        <f t="shared" ref="L46:L47" si="21">SUM(H46*I46)</f>
        <v>0</v>
      </c>
    </row>
    <row r="47" spans="1:12" s="1" customFormat="1" x14ac:dyDescent="0.2">
      <c r="A47" s="40" t="s">
        <v>107</v>
      </c>
      <c r="B47" s="29" t="s">
        <v>125</v>
      </c>
      <c r="C47" s="25" t="s">
        <v>119</v>
      </c>
      <c r="D47" s="4" t="s">
        <v>115</v>
      </c>
      <c r="E47" s="4" t="s">
        <v>113</v>
      </c>
      <c r="F47" s="30">
        <v>19.600000000000001</v>
      </c>
      <c r="G47" s="37">
        <f t="shared" ref="G47:G52" si="22">SUM(F47*1.05)</f>
        <v>20.580000000000002</v>
      </c>
      <c r="H47" s="95">
        <f t="shared" ref="H47:H52" si="23">SUM(F47*1.12)</f>
        <v>21.952000000000005</v>
      </c>
      <c r="I47" s="2"/>
      <c r="J47" s="17">
        <f t="shared" si="20"/>
        <v>0</v>
      </c>
      <c r="K47" s="36">
        <f t="shared" ref="K47:K52" si="24">SUM(G47*I47)</f>
        <v>0</v>
      </c>
      <c r="L47" s="115">
        <f t="shared" si="21"/>
        <v>0</v>
      </c>
    </row>
    <row r="48" spans="1:12" s="1" customFormat="1" x14ac:dyDescent="0.2">
      <c r="A48" s="40" t="s">
        <v>108</v>
      </c>
      <c r="B48" s="29" t="s">
        <v>126</v>
      </c>
      <c r="C48" s="25" t="s">
        <v>120</v>
      </c>
      <c r="D48" s="4" t="s">
        <v>115</v>
      </c>
      <c r="E48" s="4" t="s">
        <v>113</v>
      </c>
      <c r="F48" s="30">
        <v>19.600000000000001</v>
      </c>
      <c r="G48" s="37">
        <f t="shared" si="22"/>
        <v>20.580000000000002</v>
      </c>
      <c r="H48" s="95">
        <f t="shared" si="23"/>
        <v>21.952000000000005</v>
      </c>
      <c r="I48" s="2"/>
      <c r="J48" s="17">
        <f t="shared" si="20"/>
        <v>0</v>
      </c>
      <c r="K48" s="36">
        <f t="shared" si="24"/>
        <v>0</v>
      </c>
      <c r="L48" s="115">
        <f t="shared" ref="L48:L52" si="25">SUM(H48*I48)</f>
        <v>0</v>
      </c>
    </row>
    <row r="49" spans="1:12" s="1" customFormat="1" x14ac:dyDescent="0.2">
      <c r="A49" s="40" t="s">
        <v>109</v>
      </c>
      <c r="B49" s="29" t="s">
        <v>127</v>
      </c>
      <c r="C49" s="25" t="s">
        <v>119</v>
      </c>
      <c r="D49" s="4" t="s">
        <v>115</v>
      </c>
      <c r="E49" s="4" t="s">
        <v>113</v>
      </c>
      <c r="F49" s="30">
        <v>23.6</v>
      </c>
      <c r="G49" s="37">
        <f t="shared" si="22"/>
        <v>24.78</v>
      </c>
      <c r="H49" s="95">
        <f t="shared" si="23"/>
        <v>26.432000000000006</v>
      </c>
      <c r="I49" s="2"/>
      <c r="J49" s="17">
        <f t="shared" si="20"/>
        <v>0</v>
      </c>
      <c r="K49" s="36">
        <f t="shared" si="24"/>
        <v>0</v>
      </c>
      <c r="L49" s="115">
        <f t="shared" si="25"/>
        <v>0</v>
      </c>
    </row>
    <row r="50" spans="1:12" s="1" customFormat="1" x14ac:dyDescent="0.2">
      <c r="A50" s="40" t="s">
        <v>110</v>
      </c>
      <c r="B50" s="29" t="s">
        <v>128</v>
      </c>
      <c r="C50" s="25" t="s">
        <v>120</v>
      </c>
      <c r="D50" s="4" t="s">
        <v>115</v>
      </c>
      <c r="E50" s="4" t="s">
        <v>113</v>
      </c>
      <c r="F50" s="30">
        <v>23.6</v>
      </c>
      <c r="G50" s="37">
        <f t="shared" si="22"/>
        <v>24.78</v>
      </c>
      <c r="H50" s="95">
        <f t="shared" si="23"/>
        <v>26.432000000000006</v>
      </c>
      <c r="I50" s="2"/>
      <c r="J50" s="17">
        <f t="shared" si="20"/>
        <v>0</v>
      </c>
      <c r="K50" s="36">
        <f t="shared" si="24"/>
        <v>0</v>
      </c>
      <c r="L50" s="115">
        <f t="shared" si="25"/>
        <v>0</v>
      </c>
    </row>
    <row r="51" spans="1:12" s="1" customFormat="1" x14ac:dyDescent="0.2">
      <c r="A51" s="40" t="s">
        <v>111</v>
      </c>
      <c r="B51" s="29" t="s">
        <v>129</v>
      </c>
      <c r="C51" s="25" t="s">
        <v>119</v>
      </c>
      <c r="D51" s="4" t="s">
        <v>115</v>
      </c>
      <c r="E51" s="4" t="s">
        <v>113</v>
      </c>
      <c r="F51" s="30">
        <v>18</v>
      </c>
      <c r="G51" s="37">
        <f t="shared" si="22"/>
        <v>18.900000000000002</v>
      </c>
      <c r="H51" s="95">
        <f t="shared" si="23"/>
        <v>20.160000000000004</v>
      </c>
      <c r="I51" s="2"/>
      <c r="J51" s="17">
        <f t="shared" si="20"/>
        <v>0</v>
      </c>
      <c r="K51" s="36">
        <f t="shared" si="24"/>
        <v>0</v>
      </c>
      <c r="L51" s="115">
        <f t="shared" si="25"/>
        <v>0</v>
      </c>
    </row>
    <row r="52" spans="1:12" s="1" customFormat="1" x14ac:dyDescent="0.2">
      <c r="A52" s="40" t="s">
        <v>111</v>
      </c>
      <c r="B52" s="29" t="s">
        <v>130</v>
      </c>
      <c r="C52" s="25" t="s">
        <v>120</v>
      </c>
      <c r="D52" s="4" t="s">
        <v>115</v>
      </c>
      <c r="E52" s="4" t="s">
        <v>113</v>
      </c>
      <c r="F52" s="30">
        <v>18</v>
      </c>
      <c r="G52" s="37">
        <f t="shared" si="22"/>
        <v>18.900000000000002</v>
      </c>
      <c r="H52" s="95">
        <f t="shared" si="23"/>
        <v>20.160000000000004</v>
      </c>
      <c r="I52" s="2"/>
      <c r="J52" s="17">
        <f t="shared" si="20"/>
        <v>0</v>
      </c>
      <c r="K52" s="36">
        <f t="shared" si="24"/>
        <v>0</v>
      </c>
      <c r="L52" s="115">
        <f t="shared" si="25"/>
        <v>0</v>
      </c>
    </row>
    <row r="53" spans="1:12" s="1" customFormat="1" x14ac:dyDescent="0.2">
      <c r="A53" s="46"/>
      <c r="B53" s="47"/>
      <c r="C53" s="46"/>
      <c r="D53" s="48"/>
      <c r="E53" s="48"/>
      <c r="F53" s="49"/>
      <c r="G53" s="50"/>
      <c r="H53" s="96"/>
      <c r="I53" s="51"/>
      <c r="J53" s="52"/>
      <c r="K53" s="53"/>
      <c r="L53" s="112"/>
    </row>
    <row r="54" spans="1:12" s="1" customFormat="1" ht="32" customHeight="1" x14ac:dyDescent="0.2">
      <c r="A54" s="108" t="s">
        <v>210</v>
      </c>
      <c r="B54" s="108"/>
      <c r="C54" s="108"/>
      <c r="D54" s="108"/>
      <c r="E54" s="108"/>
      <c r="F54" s="108"/>
      <c r="G54" s="108"/>
      <c r="H54" s="108"/>
      <c r="I54" s="108"/>
      <c r="J54" s="108"/>
      <c r="K54" s="108"/>
      <c r="L54" s="108"/>
    </row>
    <row r="55" spans="1:12" s="1" customFormat="1" ht="51" x14ac:dyDescent="0.2">
      <c r="A55" s="23" t="s">
        <v>15</v>
      </c>
      <c r="B55" s="4" t="s">
        <v>5</v>
      </c>
      <c r="C55" s="4" t="s">
        <v>6</v>
      </c>
      <c r="D55" s="4" t="s">
        <v>9</v>
      </c>
      <c r="E55" s="4" t="s">
        <v>7</v>
      </c>
      <c r="F55" s="123" t="s">
        <v>250</v>
      </c>
      <c r="G55" s="124" t="s">
        <v>251</v>
      </c>
      <c r="H55" s="125" t="s">
        <v>249</v>
      </c>
      <c r="I55" s="126" t="s">
        <v>8</v>
      </c>
      <c r="J55" s="127" t="s">
        <v>252</v>
      </c>
      <c r="K55" s="127" t="s">
        <v>246</v>
      </c>
      <c r="L55" s="120" t="s">
        <v>244</v>
      </c>
    </row>
    <row r="56" spans="1:12" s="1" customFormat="1" ht="200" customHeight="1" x14ac:dyDescent="0.2">
      <c r="A56" s="83"/>
      <c r="B56" s="26"/>
      <c r="C56" s="4"/>
      <c r="D56" s="4"/>
      <c r="E56" s="4"/>
      <c r="F56" s="12"/>
      <c r="G56" s="12"/>
      <c r="H56" s="94"/>
      <c r="I56" s="10"/>
      <c r="J56" s="15"/>
      <c r="K56" s="15"/>
      <c r="L56" s="114"/>
    </row>
    <row r="57" spans="1:12" s="1" customFormat="1" x14ac:dyDescent="0.2">
      <c r="A57" s="24" t="s">
        <v>80</v>
      </c>
      <c r="B57" s="27" t="s">
        <v>81</v>
      </c>
      <c r="C57" s="25" t="s">
        <v>84</v>
      </c>
      <c r="D57" s="4" t="s">
        <v>115</v>
      </c>
      <c r="E57" s="4" t="s">
        <v>32</v>
      </c>
      <c r="F57" s="14">
        <v>79.2</v>
      </c>
      <c r="G57" s="37">
        <f t="shared" ref="G57:G75" si="26">SUM(F57*1.05)</f>
        <v>83.160000000000011</v>
      </c>
      <c r="H57" s="95">
        <f t="shared" ref="H57:H60" si="27">SUM(F57*1.12)</f>
        <v>88.704000000000008</v>
      </c>
      <c r="I57" s="2"/>
      <c r="J57" s="17">
        <f>SUM(F57*I57)</f>
        <v>0</v>
      </c>
      <c r="K57" s="36">
        <f t="shared" ref="K57:K60" si="28">SUM(G57*I57)</f>
        <v>0</v>
      </c>
      <c r="L57" s="115">
        <f t="shared" ref="L57:L60" si="29">SUM(H57*I57)</f>
        <v>0</v>
      </c>
    </row>
    <row r="58" spans="1:12" s="1" customFormat="1" x14ac:dyDescent="0.2">
      <c r="A58" s="24" t="s">
        <v>80</v>
      </c>
      <c r="B58" s="27" t="s">
        <v>82</v>
      </c>
      <c r="C58" s="25" t="s">
        <v>85</v>
      </c>
      <c r="D58" s="4" t="s">
        <v>115</v>
      </c>
      <c r="E58" s="4" t="s">
        <v>32</v>
      </c>
      <c r="F58" s="14">
        <v>79.2</v>
      </c>
      <c r="G58" s="37">
        <f t="shared" si="26"/>
        <v>83.160000000000011</v>
      </c>
      <c r="H58" s="95">
        <f t="shared" si="27"/>
        <v>88.704000000000008</v>
      </c>
      <c r="I58" s="2"/>
      <c r="J58" s="17">
        <f>SUM(F58*I58)</f>
        <v>0</v>
      </c>
      <c r="K58" s="36">
        <f t="shared" si="28"/>
        <v>0</v>
      </c>
      <c r="L58" s="115">
        <f t="shared" si="29"/>
        <v>0</v>
      </c>
    </row>
    <row r="59" spans="1:12" s="1" customFormat="1" x14ac:dyDescent="0.2">
      <c r="A59" s="24" t="s">
        <v>80</v>
      </c>
      <c r="B59" s="27" t="s">
        <v>153</v>
      </c>
      <c r="C59" s="25" t="s">
        <v>84</v>
      </c>
      <c r="D59" s="4" t="s">
        <v>83</v>
      </c>
      <c r="E59" s="4" t="s">
        <v>32</v>
      </c>
      <c r="F59" s="14">
        <v>39.200000000000003</v>
      </c>
      <c r="G59" s="37">
        <f>SUM(F59*1.05)</f>
        <v>41.160000000000004</v>
      </c>
      <c r="H59" s="95">
        <f t="shared" si="27"/>
        <v>43.904000000000011</v>
      </c>
      <c r="I59" s="2"/>
      <c r="J59" s="17">
        <f>SUM(F59*I59)</f>
        <v>0</v>
      </c>
      <c r="K59" s="36">
        <f t="shared" si="28"/>
        <v>0</v>
      </c>
      <c r="L59" s="115">
        <f t="shared" si="29"/>
        <v>0</v>
      </c>
    </row>
    <row r="60" spans="1:12" s="1" customFormat="1" x14ac:dyDescent="0.2">
      <c r="A60" s="24" t="s">
        <v>80</v>
      </c>
      <c r="B60" s="27" t="s">
        <v>154</v>
      </c>
      <c r="C60" s="25" t="s">
        <v>85</v>
      </c>
      <c r="D60" s="4" t="s">
        <v>83</v>
      </c>
      <c r="E60" s="4" t="s">
        <v>32</v>
      </c>
      <c r="F60" s="14">
        <v>39.200000000000003</v>
      </c>
      <c r="G60" s="37">
        <f t="shared" si="26"/>
        <v>41.160000000000004</v>
      </c>
      <c r="H60" s="95">
        <f t="shared" si="27"/>
        <v>43.904000000000011</v>
      </c>
      <c r="I60" s="2"/>
      <c r="J60" s="17">
        <f>SUM(F60*I60)</f>
        <v>0</v>
      </c>
      <c r="K60" s="36">
        <f t="shared" si="28"/>
        <v>0</v>
      </c>
      <c r="L60" s="115">
        <f t="shared" si="29"/>
        <v>0</v>
      </c>
    </row>
    <row r="61" spans="1:12" s="1" customFormat="1" ht="200" customHeight="1" x14ac:dyDescent="0.2">
      <c r="A61" s="23"/>
      <c r="B61" s="26"/>
      <c r="C61" s="4"/>
      <c r="D61" s="4"/>
      <c r="E61" s="4"/>
      <c r="F61" s="12"/>
      <c r="G61" s="37"/>
      <c r="H61" s="95"/>
      <c r="I61" s="10"/>
      <c r="J61" s="15"/>
      <c r="K61" s="38"/>
      <c r="L61" s="114"/>
    </row>
    <row r="62" spans="1:12" s="1" customFormat="1" x14ac:dyDescent="0.2">
      <c r="A62" s="24" t="s">
        <v>91</v>
      </c>
      <c r="B62" s="27" t="s">
        <v>92</v>
      </c>
      <c r="C62" s="25" t="s">
        <v>84</v>
      </c>
      <c r="D62" s="4" t="s">
        <v>115</v>
      </c>
      <c r="E62" s="4" t="s">
        <v>32</v>
      </c>
      <c r="F62" s="12">
        <v>156</v>
      </c>
      <c r="G62" s="37">
        <f t="shared" si="26"/>
        <v>163.80000000000001</v>
      </c>
      <c r="H62" s="95">
        <f t="shared" ref="H62:H65" si="30">SUM(F62*1.12)</f>
        <v>174.72000000000003</v>
      </c>
      <c r="I62" s="2"/>
      <c r="J62" s="17">
        <f>SUM(F62*I62)</f>
        <v>0</v>
      </c>
      <c r="K62" s="36">
        <f t="shared" ref="K62:K65" si="31">SUM(G62*I62)</f>
        <v>0</v>
      </c>
      <c r="L62" s="115">
        <f t="shared" ref="L62:L65" si="32">SUM(H62*I62)</f>
        <v>0</v>
      </c>
    </row>
    <row r="63" spans="1:12" s="1" customFormat="1" x14ac:dyDescent="0.2">
      <c r="A63" s="24" t="s">
        <v>91</v>
      </c>
      <c r="B63" s="27" t="s">
        <v>93</v>
      </c>
      <c r="C63" s="25" t="s">
        <v>85</v>
      </c>
      <c r="D63" s="4" t="s">
        <v>115</v>
      </c>
      <c r="E63" s="4" t="s">
        <v>32</v>
      </c>
      <c r="F63" s="12">
        <v>156</v>
      </c>
      <c r="G63" s="37">
        <f t="shared" si="26"/>
        <v>163.80000000000001</v>
      </c>
      <c r="H63" s="95">
        <f t="shared" si="30"/>
        <v>174.72000000000003</v>
      </c>
      <c r="I63" s="2"/>
      <c r="J63" s="17">
        <f>SUM(F63*I63)</f>
        <v>0</v>
      </c>
      <c r="K63" s="36">
        <f t="shared" si="31"/>
        <v>0</v>
      </c>
      <c r="L63" s="115">
        <f t="shared" si="32"/>
        <v>0</v>
      </c>
    </row>
    <row r="64" spans="1:12" s="1" customFormat="1" x14ac:dyDescent="0.2">
      <c r="A64" s="24" t="s">
        <v>91</v>
      </c>
      <c r="B64" s="27" t="s">
        <v>94</v>
      </c>
      <c r="C64" s="25" t="s">
        <v>84</v>
      </c>
      <c r="D64" s="4" t="s">
        <v>83</v>
      </c>
      <c r="E64" s="4" t="s">
        <v>32</v>
      </c>
      <c r="F64" s="12">
        <v>88</v>
      </c>
      <c r="G64" s="37">
        <f t="shared" si="26"/>
        <v>92.4</v>
      </c>
      <c r="H64" s="95">
        <f t="shared" si="30"/>
        <v>98.56</v>
      </c>
      <c r="I64" s="2"/>
      <c r="J64" s="17">
        <f>SUM(F64*I64)</f>
        <v>0</v>
      </c>
      <c r="K64" s="36">
        <f t="shared" si="31"/>
        <v>0</v>
      </c>
      <c r="L64" s="115">
        <f t="shared" si="32"/>
        <v>0</v>
      </c>
    </row>
    <row r="65" spans="1:12" s="1" customFormat="1" x14ac:dyDescent="0.2">
      <c r="A65" s="24" t="s">
        <v>91</v>
      </c>
      <c r="B65" s="27" t="s">
        <v>95</v>
      </c>
      <c r="C65" s="25" t="s">
        <v>85</v>
      </c>
      <c r="D65" s="4" t="s">
        <v>83</v>
      </c>
      <c r="E65" s="4" t="s">
        <v>32</v>
      </c>
      <c r="F65" s="12">
        <v>88</v>
      </c>
      <c r="G65" s="37">
        <f t="shared" si="26"/>
        <v>92.4</v>
      </c>
      <c r="H65" s="95">
        <f t="shared" si="30"/>
        <v>98.56</v>
      </c>
      <c r="I65" s="2"/>
      <c r="J65" s="17">
        <f>SUM(F65*I65)</f>
        <v>0</v>
      </c>
      <c r="K65" s="36">
        <f t="shared" si="31"/>
        <v>0</v>
      </c>
      <c r="L65" s="115">
        <f t="shared" si="32"/>
        <v>0</v>
      </c>
    </row>
    <row r="66" spans="1:12" s="1" customFormat="1" ht="200" customHeight="1" x14ac:dyDescent="0.2">
      <c r="A66" s="23"/>
      <c r="B66" s="26"/>
      <c r="C66" s="4"/>
      <c r="D66" s="4"/>
      <c r="E66" s="4"/>
      <c r="F66" s="12"/>
      <c r="G66" s="37"/>
      <c r="H66" s="95"/>
      <c r="I66" s="10"/>
      <c r="J66" s="15"/>
      <c r="K66" s="15"/>
      <c r="L66" s="114"/>
    </row>
    <row r="67" spans="1:12" s="1" customFormat="1" x14ac:dyDescent="0.2">
      <c r="A67" s="24" t="s">
        <v>90</v>
      </c>
      <c r="B67" s="27" t="s">
        <v>86</v>
      </c>
      <c r="C67" s="25" t="s">
        <v>84</v>
      </c>
      <c r="D67" s="4" t="s">
        <v>115</v>
      </c>
      <c r="E67" s="4" t="s">
        <v>32</v>
      </c>
      <c r="F67" s="14">
        <v>168</v>
      </c>
      <c r="G67" s="37">
        <f t="shared" si="26"/>
        <v>176.4</v>
      </c>
      <c r="H67" s="95">
        <f t="shared" ref="H67:H70" si="33">SUM(F67*1.12)</f>
        <v>188.16000000000003</v>
      </c>
      <c r="I67" s="2"/>
      <c r="J67" s="17">
        <f>SUM(F67*I67)</f>
        <v>0</v>
      </c>
      <c r="K67" s="36">
        <f t="shared" ref="K67:K70" si="34">SUM(G67*I67)</f>
        <v>0</v>
      </c>
      <c r="L67" s="115">
        <f t="shared" ref="L67:L70" si="35">SUM(H67*I67)</f>
        <v>0</v>
      </c>
    </row>
    <row r="68" spans="1:12" s="1" customFormat="1" x14ac:dyDescent="0.2">
      <c r="A68" s="24" t="s">
        <v>90</v>
      </c>
      <c r="B68" s="27" t="s">
        <v>87</v>
      </c>
      <c r="C68" s="25" t="s">
        <v>85</v>
      </c>
      <c r="D68" s="4" t="s">
        <v>115</v>
      </c>
      <c r="E68" s="4" t="s">
        <v>32</v>
      </c>
      <c r="F68" s="14">
        <v>168</v>
      </c>
      <c r="G68" s="37">
        <f>SUM(F68*1.05)</f>
        <v>176.4</v>
      </c>
      <c r="H68" s="95">
        <f t="shared" si="33"/>
        <v>188.16000000000003</v>
      </c>
      <c r="I68" s="2"/>
      <c r="J68" s="17">
        <f>SUM(F68*I68)</f>
        <v>0</v>
      </c>
      <c r="K68" s="36">
        <f t="shared" si="34"/>
        <v>0</v>
      </c>
      <c r="L68" s="115">
        <f t="shared" si="35"/>
        <v>0</v>
      </c>
    </row>
    <row r="69" spans="1:12" s="1" customFormat="1" x14ac:dyDescent="0.2">
      <c r="A69" s="24" t="s">
        <v>90</v>
      </c>
      <c r="B69" s="27" t="s">
        <v>88</v>
      </c>
      <c r="C69" s="25" t="s">
        <v>84</v>
      </c>
      <c r="D69" s="4" t="s">
        <v>83</v>
      </c>
      <c r="E69" s="4" t="s">
        <v>32</v>
      </c>
      <c r="F69" s="12">
        <v>99.6</v>
      </c>
      <c r="G69" s="37">
        <f t="shared" si="26"/>
        <v>104.58</v>
      </c>
      <c r="H69" s="95">
        <f t="shared" si="33"/>
        <v>111.55200000000001</v>
      </c>
      <c r="I69" s="2"/>
      <c r="J69" s="17">
        <f>SUM(F69*I69)</f>
        <v>0</v>
      </c>
      <c r="K69" s="36">
        <f t="shared" si="34"/>
        <v>0</v>
      </c>
      <c r="L69" s="115">
        <f t="shared" si="35"/>
        <v>0</v>
      </c>
    </row>
    <row r="70" spans="1:12" s="1" customFormat="1" x14ac:dyDescent="0.2">
      <c r="A70" s="24" t="s">
        <v>90</v>
      </c>
      <c r="B70" s="27" t="s">
        <v>89</v>
      </c>
      <c r="C70" s="25" t="s">
        <v>85</v>
      </c>
      <c r="D70" s="4" t="s">
        <v>83</v>
      </c>
      <c r="E70" s="4" t="s">
        <v>32</v>
      </c>
      <c r="F70" s="12">
        <v>99.6</v>
      </c>
      <c r="G70" s="37">
        <f t="shared" si="26"/>
        <v>104.58</v>
      </c>
      <c r="H70" s="95">
        <f t="shared" si="33"/>
        <v>111.55200000000001</v>
      </c>
      <c r="I70" s="2"/>
      <c r="J70" s="17">
        <f>SUM(F70*I70)</f>
        <v>0</v>
      </c>
      <c r="K70" s="36">
        <f t="shared" si="34"/>
        <v>0</v>
      </c>
      <c r="L70" s="115">
        <f t="shared" si="35"/>
        <v>0</v>
      </c>
    </row>
    <row r="71" spans="1:12" s="1" customFormat="1" ht="200" customHeight="1" x14ac:dyDescent="0.2">
      <c r="A71" s="23"/>
      <c r="B71" s="4"/>
      <c r="C71" s="4"/>
      <c r="D71" s="4"/>
      <c r="E71" s="4"/>
      <c r="F71" s="12"/>
      <c r="G71" s="37"/>
      <c r="H71" s="95"/>
      <c r="I71" s="10"/>
      <c r="J71" s="15"/>
      <c r="K71" s="38"/>
      <c r="L71" s="114"/>
    </row>
    <row r="72" spans="1:12" s="1" customFormat="1" x14ac:dyDescent="0.2">
      <c r="A72" s="24" t="s">
        <v>100</v>
      </c>
      <c r="B72" s="27" t="s">
        <v>96</v>
      </c>
      <c r="C72" s="25" t="s">
        <v>84</v>
      </c>
      <c r="D72" s="4" t="s">
        <v>115</v>
      </c>
      <c r="E72" s="4" t="s">
        <v>32</v>
      </c>
      <c r="F72" s="14">
        <v>168</v>
      </c>
      <c r="G72" s="37">
        <f>SUM(F72*1.05)</f>
        <v>176.4</v>
      </c>
      <c r="H72" s="95">
        <f t="shared" ref="H72:H75" si="36">SUM(F72*1.12)</f>
        <v>188.16000000000003</v>
      </c>
      <c r="I72" s="2"/>
      <c r="J72" s="17">
        <f>SUM(F72*I72)</f>
        <v>0</v>
      </c>
      <c r="K72" s="36">
        <f t="shared" ref="K72:K75" si="37">SUM(G72*I72)</f>
        <v>0</v>
      </c>
      <c r="L72" s="115">
        <f t="shared" ref="L72:L75" si="38">SUM(H72*I72)</f>
        <v>0</v>
      </c>
    </row>
    <row r="73" spans="1:12" s="1" customFormat="1" x14ac:dyDescent="0.2">
      <c r="A73" s="24" t="s">
        <v>100</v>
      </c>
      <c r="B73" s="27" t="s">
        <v>97</v>
      </c>
      <c r="C73" s="25" t="s">
        <v>85</v>
      </c>
      <c r="D73" s="4" t="s">
        <v>115</v>
      </c>
      <c r="E73" s="4" t="s">
        <v>32</v>
      </c>
      <c r="F73" s="14">
        <v>168</v>
      </c>
      <c r="G73" s="37">
        <f>SUM(F73*1.05)</f>
        <v>176.4</v>
      </c>
      <c r="H73" s="95">
        <f t="shared" si="36"/>
        <v>188.16000000000003</v>
      </c>
      <c r="I73" s="2"/>
      <c r="J73" s="17">
        <f>SUM(F73*I73)</f>
        <v>0</v>
      </c>
      <c r="K73" s="36">
        <f t="shared" si="37"/>
        <v>0</v>
      </c>
      <c r="L73" s="115">
        <f t="shared" si="38"/>
        <v>0</v>
      </c>
    </row>
    <row r="74" spans="1:12" s="1" customFormat="1" x14ac:dyDescent="0.2">
      <c r="A74" s="24" t="s">
        <v>100</v>
      </c>
      <c r="B74" s="27" t="s">
        <v>98</v>
      </c>
      <c r="C74" s="25" t="s">
        <v>84</v>
      </c>
      <c r="D74" s="4" t="s">
        <v>83</v>
      </c>
      <c r="E74" s="4" t="s">
        <v>32</v>
      </c>
      <c r="F74" s="12">
        <v>99.6</v>
      </c>
      <c r="G74" s="37">
        <f t="shared" si="26"/>
        <v>104.58</v>
      </c>
      <c r="H74" s="95">
        <f t="shared" si="36"/>
        <v>111.55200000000001</v>
      </c>
      <c r="I74" s="2"/>
      <c r="J74" s="17">
        <f>SUM(F74*I74)</f>
        <v>0</v>
      </c>
      <c r="K74" s="36">
        <f t="shared" si="37"/>
        <v>0</v>
      </c>
      <c r="L74" s="115">
        <f t="shared" si="38"/>
        <v>0</v>
      </c>
    </row>
    <row r="75" spans="1:12" s="1" customFormat="1" x14ac:dyDescent="0.2">
      <c r="A75" s="24" t="s">
        <v>100</v>
      </c>
      <c r="B75" s="27" t="s">
        <v>99</v>
      </c>
      <c r="C75" s="25" t="s">
        <v>85</v>
      </c>
      <c r="D75" s="4" t="s">
        <v>83</v>
      </c>
      <c r="E75" s="4" t="s">
        <v>32</v>
      </c>
      <c r="F75" s="12">
        <v>99.6</v>
      </c>
      <c r="G75" s="37">
        <f t="shared" si="26"/>
        <v>104.58</v>
      </c>
      <c r="H75" s="95">
        <f t="shared" si="36"/>
        <v>111.55200000000001</v>
      </c>
      <c r="I75" s="2"/>
      <c r="J75" s="17">
        <f>SUM(F75*I75)</f>
        <v>0</v>
      </c>
      <c r="K75" s="36">
        <f t="shared" si="37"/>
        <v>0</v>
      </c>
      <c r="L75" s="115">
        <f t="shared" si="38"/>
        <v>0</v>
      </c>
    </row>
    <row r="76" spans="1:12" s="1" customFormat="1" x14ac:dyDescent="0.2">
      <c r="A76" s="54"/>
      <c r="B76" s="54"/>
      <c r="C76" s="46"/>
      <c r="D76" s="48"/>
      <c r="E76" s="48"/>
      <c r="F76" s="55"/>
      <c r="G76" s="50"/>
      <c r="H76" s="96"/>
      <c r="I76" s="51"/>
      <c r="J76" s="52"/>
      <c r="K76" s="53"/>
      <c r="L76" s="112"/>
    </row>
    <row r="77" spans="1:12" s="1" customFormat="1" ht="27" customHeight="1" x14ac:dyDescent="0.2">
      <c r="A77" s="108" t="s">
        <v>211</v>
      </c>
      <c r="B77" s="108"/>
      <c r="C77" s="108"/>
      <c r="D77" s="108"/>
      <c r="E77" s="108"/>
      <c r="F77" s="108"/>
      <c r="G77" s="108"/>
      <c r="H77" s="108"/>
      <c r="I77" s="108"/>
      <c r="J77" s="108"/>
      <c r="K77" s="108"/>
      <c r="L77" s="108"/>
    </row>
    <row r="78" spans="1:12" s="1" customFormat="1" ht="36" customHeight="1" x14ac:dyDescent="0.2">
      <c r="A78" s="23" t="s">
        <v>15</v>
      </c>
      <c r="B78" s="4" t="s">
        <v>5</v>
      </c>
      <c r="C78" s="4" t="s">
        <v>6</v>
      </c>
      <c r="D78" s="4" t="s">
        <v>9</v>
      </c>
      <c r="E78" s="4" t="s">
        <v>7</v>
      </c>
      <c r="F78" s="123" t="s">
        <v>250</v>
      </c>
      <c r="G78" s="124" t="s">
        <v>251</v>
      </c>
      <c r="H78" s="125" t="s">
        <v>249</v>
      </c>
      <c r="I78" s="126" t="s">
        <v>8</v>
      </c>
      <c r="J78" s="127" t="s">
        <v>252</v>
      </c>
      <c r="K78" s="127" t="s">
        <v>246</v>
      </c>
      <c r="L78" s="120" t="s">
        <v>244</v>
      </c>
    </row>
    <row r="79" spans="1:12" s="1" customFormat="1" ht="128" customHeight="1" x14ac:dyDescent="0.2">
      <c r="A79" s="23"/>
      <c r="B79" s="4"/>
      <c r="C79" s="4"/>
      <c r="D79" s="4"/>
      <c r="E79" s="4"/>
      <c r="F79" s="12"/>
      <c r="G79" s="37"/>
      <c r="H79" s="95"/>
      <c r="I79" s="10"/>
      <c r="J79" s="15"/>
      <c r="K79" s="38"/>
      <c r="L79" s="114"/>
    </row>
    <row r="80" spans="1:12" s="1" customFormat="1" x14ac:dyDescent="0.2">
      <c r="A80" s="24" t="s">
        <v>77</v>
      </c>
      <c r="B80" s="4" t="s">
        <v>140</v>
      </c>
      <c r="C80" s="25" t="s">
        <v>139</v>
      </c>
      <c r="D80" s="4" t="s">
        <v>115</v>
      </c>
      <c r="E80" s="9" t="s">
        <v>79</v>
      </c>
      <c r="F80" s="14">
        <v>110</v>
      </c>
      <c r="G80" s="37">
        <f>SUM(F80*1.05)</f>
        <v>115.5</v>
      </c>
      <c r="H80" s="95">
        <f t="shared" ref="H80:H81" si="39">SUM(F80*1.12)</f>
        <v>123.20000000000002</v>
      </c>
      <c r="I80" s="2"/>
      <c r="J80" s="17">
        <f>SUM(F80*I80)</f>
        <v>0</v>
      </c>
      <c r="K80" s="36">
        <f t="shared" ref="K80:K81" si="40">SUM(G80*I80)</f>
        <v>0</v>
      </c>
      <c r="L80" s="115">
        <f t="shared" ref="L80:L81" si="41">SUM(H80*I80)</f>
        <v>0</v>
      </c>
    </row>
    <row r="81" spans="1:12" s="1" customFormat="1" x14ac:dyDescent="0.2">
      <c r="A81" s="24" t="s">
        <v>77</v>
      </c>
      <c r="B81" s="4" t="s">
        <v>141</v>
      </c>
      <c r="C81" s="25" t="s">
        <v>78</v>
      </c>
      <c r="D81" s="4" t="s">
        <v>115</v>
      </c>
      <c r="E81" s="9" t="s">
        <v>79</v>
      </c>
      <c r="F81" s="14">
        <v>110</v>
      </c>
      <c r="G81" s="37">
        <f>SUM(F81*1.05)</f>
        <v>115.5</v>
      </c>
      <c r="H81" s="95">
        <f t="shared" si="39"/>
        <v>123.20000000000002</v>
      </c>
      <c r="I81" s="2"/>
      <c r="J81" s="17">
        <f>SUM(F81*I81)</f>
        <v>0</v>
      </c>
      <c r="K81" s="36">
        <f t="shared" si="40"/>
        <v>0</v>
      </c>
      <c r="L81" s="115">
        <f t="shared" si="41"/>
        <v>0</v>
      </c>
    </row>
    <row r="82" spans="1:12" ht="200" customHeight="1" x14ac:dyDescent="0.2">
      <c r="A82" s="3"/>
      <c r="B82" s="18"/>
      <c r="C82" s="4"/>
      <c r="D82" s="5"/>
      <c r="E82" s="20"/>
      <c r="F82" s="6"/>
      <c r="G82" s="37"/>
      <c r="H82" s="95"/>
      <c r="I82" s="13"/>
      <c r="J82" s="4"/>
      <c r="K82" s="36"/>
      <c r="L82" s="115"/>
    </row>
    <row r="83" spans="1:12" x14ac:dyDescent="0.2">
      <c r="A83" s="42" t="s">
        <v>38</v>
      </c>
      <c r="B83" s="7" t="s">
        <v>241</v>
      </c>
      <c r="C83" s="25" t="s">
        <v>139</v>
      </c>
      <c r="D83" s="4" t="s">
        <v>115</v>
      </c>
      <c r="E83" s="9" t="s">
        <v>32</v>
      </c>
      <c r="F83" s="14">
        <v>134</v>
      </c>
      <c r="G83" s="37">
        <f t="shared" ref="G83:G84" si="42">SUM(F83*1.05)</f>
        <v>140.70000000000002</v>
      </c>
      <c r="H83" s="95">
        <f t="shared" ref="H83:H94" si="43">SUM(F83*1.12)</f>
        <v>150.08000000000001</v>
      </c>
      <c r="I83" s="2"/>
      <c r="J83" s="17">
        <f>SUM(F83*I83)</f>
        <v>0</v>
      </c>
      <c r="K83" s="36">
        <f t="shared" ref="K83:K84" si="44">SUM(G83*I83)</f>
        <v>0</v>
      </c>
      <c r="L83" s="115">
        <f t="shared" ref="L83:L84" si="45">SUM(H83*I83)</f>
        <v>0</v>
      </c>
    </row>
    <row r="84" spans="1:12" x14ac:dyDescent="0.2">
      <c r="A84" s="42" t="s">
        <v>38</v>
      </c>
      <c r="B84" s="7" t="s">
        <v>40</v>
      </c>
      <c r="C84" s="8" t="s">
        <v>39</v>
      </c>
      <c r="D84" s="4" t="s">
        <v>115</v>
      </c>
      <c r="E84" s="9" t="s">
        <v>32</v>
      </c>
      <c r="F84" s="14">
        <v>134</v>
      </c>
      <c r="G84" s="37">
        <f t="shared" si="42"/>
        <v>140.70000000000002</v>
      </c>
      <c r="H84" s="95">
        <f t="shared" si="43"/>
        <v>150.08000000000001</v>
      </c>
      <c r="I84" s="2"/>
      <c r="J84" s="17">
        <f>SUM(F84*I84)</f>
        <v>0</v>
      </c>
      <c r="K84" s="36">
        <f t="shared" si="44"/>
        <v>0</v>
      </c>
      <c r="L84" s="115">
        <f t="shared" si="45"/>
        <v>0</v>
      </c>
    </row>
    <row r="85" spans="1:12" x14ac:dyDescent="0.2">
      <c r="A85" s="42" t="s">
        <v>38</v>
      </c>
      <c r="B85" s="7" t="s">
        <v>151</v>
      </c>
      <c r="C85" s="8" t="s">
        <v>78</v>
      </c>
      <c r="D85" s="4" t="s">
        <v>115</v>
      </c>
      <c r="E85" s="9" t="s">
        <v>32</v>
      </c>
      <c r="F85" s="14">
        <v>134</v>
      </c>
      <c r="G85" s="37">
        <f>SUM(F85*1.05)</f>
        <v>140.70000000000002</v>
      </c>
      <c r="H85" s="95">
        <f t="shared" si="43"/>
        <v>150.08000000000001</v>
      </c>
      <c r="I85" s="2"/>
      <c r="J85" s="17">
        <f>SUM(F85*I85)</f>
        <v>0</v>
      </c>
      <c r="K85" s="36">
        <f>SUM(G85*I85)</f>
        <v>0</v>
      </c>
      <c r="L85" s="115">
        <f>SUM(H85*I85)</f>
        <v>0</v>
      </c>
    </row>
    <row r="86" spans="1:12" s="1" customFormat="1" ht="200" customHeight="1" x14ac:dyDescent="0.2">
      <c r="A86" s="23"/>
      <c r="B86" s="4"/>
      <c r="C86" s="4"/>
      <c r="D86" s="4"/>
      <c r="E86" s="4"/>
      <c r="F86" s="12"/>
      <c r="G86" s="12"/>
      <c r="H86" s="94"/>
      <c r="I86" s="10"/>
      <c r="J86" s="15"/>
      <c r="K86" s="15"/>
      <c r="L86" s="114"/>
    </row>
    <row r="87" spans="1:12" s="1" customFormat="1" x14ac:dyDescent="0.2">
      <c r="A87" s="24" t="s">
        <v>76</v>
      </c>
      <c r="B87" s="4" t="s">
        <v>142</v>
      </c>
      <c r="C87" s="25" t="s">
        <v>139</v>
      </c>
      <c r="D87" s="4" t="s">
        <v>115</v>
      </c>
      <c r="E87" s="9" t="s">
        <v>13</v>
      </c>
      <c r="F87" s="14">
        <v>216</v>
      </c>
      <c r="G87" s="37">
        <f>SUM(F87*1.05)</f>
        <v>226.8</v>
      </c>
      <c r="H87" s="95">
        <f t="shared" si="43"/>
        <v>241.92000000000002</v>
      </c>
      <c r="I87" s="2"/>
      <c r="J87" s="17">
        <f>SUM(F87*I87)</f>
        <v>0</v>
      </c>
      <c r="K87" s="36">
        <f t="shared" ref="K87:K88" si="46">SUM(G87*I87)</f>
        <v>0</v>
      </c>
      <c r="L87" s="115">
        <f t="shared" ref="L87:L88" si="47">SUM(H87*I87)</f>
        <v>0</v>
      </c>
    </row>
    <row r="88" spans="1:12" s="1" customFormat="1" ht="19" customHeight="1" x14ac:dyDescent="0.2">
      <c r="A88" s="24" t="s">
        <v>76</v>
      </c>
      <c r="B88" s="4" t="s">
        <v>143</v>
      </c>
      <c r="C88" s="25" t="s">
        <v>78</v>
      </c>
      <c r="D88" s="4" t="s">
        <v>115</v>
      </c>
      <c r="E88" s="9" t="s">
        <v>13</v>
      </c>
      <c r="F88" s="14">
        <v>216</v>
      </c>
      <c r="G88" s="37">
        <f t="shared" ref="G88:G90" si="48">SUM(F88*1.05)</f>
        <v>226.8</v>
      </c>
      <c r="H88" s="95">
        <f t="shared" si="43"/>
        <v>241.92000000000002</v>
      </c>
      <c r="I88" s="2"/>
      <c r="J88" s="17">
        <f>SUM(F88*I88)</f>
        <v>0</v>
      </c>
      <c r="K88" s="36">
        <f>SUM(G88*I88)</f>
        <v>0</v>
      </c>
      <c r="L88" s="115">
        <f>SUM(H88*I88)</f>
        <v>0</v>
      </c>
    </row>
    <row r="89" spans="1:12" ht="228" customHeight="1" x14ac:dyDescent="0.2">
      <c r="A89" s="64"/>
      <c r="B89" s="65"/>
      <c r="C89" s="72"/>
      <c r="D89" s="31"/>
      <c r="E89" s="32"/>
      <c r="F89" s="33"/>
      <c r="G89" s="44"/>
      <c r="H89" s="97"/>
      <c r="I89" s="34"/>
      <c r="J89" s="35"/>
      <c r="K89" s="45"/>
      <c r="L89" s="116"/>
    </row>
    <row r="90" spans="1:12" x14ac:dyDescent="0.2">
      <c r="A90" s="64" t="s">
        <v>136</v>
      </c>
      <c r="B90" s="7" t="s">
        <v>138</v>
      </c>
      <c r="C90" s="8" t="s">
        <v>139</v>
      </c>
      <c r="D90" s="4" t="s">
        <v>115</v>
      </c>
      <c r="E90" s="9" t="s">
        <v>13</v>
      </c>
      <c r="F90" s="14">
        <v>236</v>
      </c>
      <c r="G90" s="37">
        <f t="shared" si="48"/>
        <v>247.8</v>
      </c>
      <c r="H90" s="95">
        <f t="shared" si="43"/>
        <v>264.32000000000005</v>
      </c>
      <c r="I90" s="2"/>
      <c r="J90" s="17">
        <f>SUM(F90*I90)</f>
        <v>0</v>
      </c>
      <c r="K90" s="36">
        <f t="shared" ref="K90:K91" si="49">SUM(G90*I90)</f>
        <v>0</v>
      </c>
      <c r="L90" s="115">
        <f t="shared" ref="L90:L91" si="50">SUM(H90*I90)</f>
        <v>0</v>
      </c>
    </row>
    <row r="91" spans="1:12" x14ac:dyDescent="0.2">
      <c r="A91" s="64" t="s">
        <v>136</v>
      </c>
      <c r="B91" s="7" t="s">
        <v>137</v>
      </c>
      <c r="C91" s="8" t="s">
        <v>68</v>
      </c>
      <c r="D91" s="4" t="s">
        <v>115</v>
      </c>
      <c r="E91" s="9" t="s">
        <v>13</v>
      </c>
      <c r="F91" s="14">
        <v>236</v>
      </c>
      <c r="G91" s="37">
        <f>SUM(F91*1.05)</f>
        <v>247.8</v>
      </c>
      <c r="H91" s="95">
        <f t="shared" si="43"/>
        <v>264.32000000000005</v>
      </c>
      <c r="I91" s="2"/>
      <c r="J91" s="17">
        <f>SUM(F91*I91)</f>
        <v>0</v>
      </c>
      <c r="K91" s="36">
        <f>SUM(G91*I91)</f>
        <v>0</v>
      </c>
      <c r="L91" s="115">
        <f>SUM(H91*I91)</f>
        <v>0</v>
      </c>
    </row>
    <row r="92" spans="1:12" ht="220" customHeight="1" x14ac:dyDescent="0.2">
      <c r="A92" s="64"/>
      <c r="B92" s="65"/>
      <c r="C92" s="72"/>
      <c r="D92" s="31"/>
      <c r="E92" s="32"/>
      <c r="F92" s="33"/>
      <c r="G92" s="44"/>
      <c r="H92" s="97"/>
      <c r="I92" s="34"/>
      <c r="J92" s="35"/>
      <c r="K92" s="45"/>
      <c r="L92" s="116"/>
    </row>
    <row r="93" spans="1:12" x14ac:dyDescent="0.2">
      <c r="A93" s="64" t="s">
        <v>144</v>
      </c>
      <c r="B93" s="65" t="s">
        <v>145</v>
      </c>
      <c r="C93" s="8" t="s">
        <v>139</v>
      </c>
      <c r="D93" s="4" t="s">
        <v>115</v>
      </c>
      <c r="E93" s="9" t="s">
        <v>13</v>
      </c>
      <c r="F93" s="14">
        <v>300</v>
      </c>
      <c r="G93" s="37">
        <f>SUM(F93*1.05)</f>
        <v>315</v>
      </c>
      <c r="H93" s="95">
        <f t="shared" si="43"/>
        <v>336.00000000000006</v>
      </c>
      <c r="I93" s="2"/>
      <c r="J93" s="17">
        <f>SUM(F93*I93)</f>
        <v>0</v>
      </c>
      <c r="K93" s="36">
        <f t="shared" ref="K93:K94" si="51">SUM(G93*I93)</f>
        <v>0</v>
      </c>
      <c r="L93" s="115">
        <f t="shared" ref="L93:L94" si="52">SUM(H93*I93)</f>
        <v>0</v>
      </c>
    </row>
    <row r="94" spans="1:12" x14ac:dyDescent="0.2">
      <c r="A94" s="64" t="s">
        <v>144</v>
      </c>
      <c r="B94" s="65" t="s">
        <v>146</v>
      </c>
      <c r="C94" s="8" t="s">
        <v>68</v>
      </c>
      <c r="D94" s="4" t="s">
        <v>115</v>
      </c>
      <c r="E94" s="9" t="s">
        <v>13</v>
      </c>
      <c r="F94" s="14">
        <v>300</v>
      </c>
      <c r="G94" s="37">
        <f>SUM(F94*1.05)</f>
        <v>315</v>
      </c>
      <c r="H94" s="95">
        <f t="shared" si="43"/>
        <v>336.00000000000006</v>
      </c>
      <c r="I94" s="2"/>
      <c r="J94" s="17">
        <f>SUM(F94*I94)</f>
        <v>0</v>
      </c>
      <c r="K94" s="36">
        <f>SUM(G94*I94)</f>
        <v>0</v>
      </c>
      <c r="L94" s="115">
        <f>SUM(H94*I94)</f>
        <v>0</v>
      </c>
    </row>
    <row r="95" spans="1:12" s="1" customFormat="1" x14ac:dyDescent="0.2">
      <c r="A95" s="56"/>
      <c r="B95" s="57"/>
      <c r="C95" s="56"/>
      <c r="D95" s="57"/>
      <c r="E95" s="58"/>
      <c r="F95" s="59"/>
      <c r="G95" s="60"/>
      <c r="H95" s="98"/>
      <c r="I95" s="61"/>
      <c r="J95" s="62"/>
      <c r="K95" s="63"/>
      <c r="L95" s="117"/>
    </row>
    <row r="96" spans="1:12" s="1" customFormat="1" ht="16" customHeight="1" x14ac:dyDescent="0.2">
      <c r="A96" s="128" t="s">
        <v>212</v>
      </c>
      <c r="B96" s="128"/>
      <c r="C96" s="128"/>
      <c r="D96" s="128"/>
      <c r="E96" s="128"/>
      <c r="F96" s="128"/>
      <c r="G96" s="128"/>
      <c r="H96" s="128"/>
      <c r="I96" s="128"/>
      <c r="J96" s="128"/>
      <c r="K96" s="128"/>
      <c r="L96" s="128"/>
    </row>
    <row r="97" spans="1:12" s="1" customFormat="1" ht="37" customHeight="1" x14ac:dyDescent="0.2">
      <c r="A97" s="128"/>
      <c r="B97" s="128"/>
      <c r="C97" s="128"/>
      <c r="D97" s="128"/>
      <c r="E97" s="128"/>
      <c r="F97" s="128"/>
      <c r="G97" s="128"/>
      <c r="H97" s="128"/>
      <c r="I97" s="128"/>
      <c r="J97" s="128"/>
      <c r="K97" s="128"/>
      <c r="L97" s="128"/>
    </row>
    <row r="98" spans="1:12" s="1" customFormat="1" ht="37" customHeight="1" x14ac:dyDescent="0.2">
      <c r="A98" s="128"/>
      <c r="B98" s="128"/>
      <c r="C98" s="128"/>
      <c r="D98" s="128"/>
      <c r="E98" s="128"/>
      <c r="F98" s="128"/>
      <c r="G98" s="128"/>
      <c r="H98" s="128"/>
      <c r="I98" s="128"/>
      <c r="J98" s="128"/>
      <c r="K98" s="128"/>
      <c r="L98" s="128"/>
    </row>
    <row r="99" spans="1:12" s="1" customFormat="1" ht="18" customHeight="1" x14ac:dyDescent="0.2">
      <c r="A99" s="129"/>
      <c r="B99" s="129"/>
      <c r="C99" s="129"/>
      <c r="D99" s="129"/>
      <c r="E99" s="129"/>
      <c r="F99" s="129"/>
      <c r="G99" s="129"/>
      <c r="H99" s="130"/>
      <c r="I99" s="129"/>
      <c r="J99" s="129"/>
      <c r="K99" s="129"/>
      <c r="L99" s="131"/>
    </row>
    <row r="100" spans="1:12" s="1" customFormat="1" ht="26" x14ac:dyDescent="0.2">
      <c r="A100" s="108" t="s">
        <v>73</v>
      </c>
      <c r="B100" s="108"/>
      <c r="C100" s="108"/>
      <c r="D100" s="108"/>
      <c r="E100" s="108"/>
      <c r="F100" s="108"/>
      <c r="G100" s="108"/>
      <c r="H100" s="108"/>
      <c r="I100" s="108"/>
      <c r="J100" s="108"/>
      <c r="K100" s="108"/>
      <c r="L100" s="108"/>
    </row>
    <row r="101" spans="1:12" s="1" customFormat="1" ht="37" customHeight="1" x14ac:dyDescent="0.2">
      <c r="A101" s="23" t="s">
        <v>15</v>
      </c>
      <c r="B101" s="4" t="s">
        <v>5</v>
      </c>
      <c r="C101" s="4" t="s">
        <v>6</v>
      </c>
      <c r="D101" s="4" t="s">
        <v>9</v>
      </c>
      <c r="E101" s="4" t="s">
        <v>7</v>
      </c>
      <c r="F101" s="123" t="s">
        <v>250</v>
      </c>
      <c r="G101" s="124" t="s">
        <v>251</v>
      </c>
      <c r="H101" s="125" t="s">
        <v>249</v>
      </c>
      <c r="I101" s="126" t="s">
        <v>8</v>
      </c>
      <c r="J101" s="127" t="s">
        <v>252</v>
      </c>
      <c r="K101" s="127" t="s">
        <v>246</v>
      </c>
      <c r="L101" s="120" t="s">
        <v>244</v>
      </c>
    </row>
    <row r="102" spans="1:12" ht="200" customHeight="1" x14ac:dyDescent="0.2">
      <c r="A102" s="3"/>
      <c r="B102" s="4"/>
      <c r="C102" s="4"/>
      <c r="D102" s="5"/>
      <c r="E102" s="20"/>
      <c r="F102" s="6"/>
      <c r="G102" s="6"/>
      <c r="H102" s="99"/>
      <c r="I102" s="13"/>
      <c r="J102" s="4"/>
      <c r="K102" s="4"/>
      <c r="L102" s="114"/>
    </row>
    <row r="103" spans="1:12" x14ac:dyDescent="0.2">
      <c r="A103" s="42" t="s">
        <v>16</v>
      </c>
      <c r="B103" s="7" t="s">
        <v>134</v>
      </c>
      <c r="C103" s="8" t="s">
        <v>139</v>
      </c>
      <c r="D103" s="4" t="s">
        <v>115</v>
      </c>
      <c r="E103" s="9" t="s">
        <v>13</v>
      </c>
      <c r="F103" s="14">
        <v>195.6</v>
      </c>
      <c r="G103" s="37">
        <f t="shared" ref="G103" si="53">SUM(F103*1.05)</f>
        <v>205.38</v>
      </c>
      <c r="H103" s="95">
        <f t="shared" ref="H103:H104" si="54">SUM(F103*1.12)</f>
        <v>219.072</v>
      </c>
      <c r="I103" s="2"/>
      <c r="J103" s="17">
        <f>SUM(F103*I103)</f>
        <v>0</v>
      </c>
      <c r="K103" s="36">
        <f t="shared" ref="K103:K104" si="55">SUM(G103*I103)</f>
        <v>0</v>
      </c>
      <c r="L103" s="115">
        <f t="shared" ref="L103:L104" si="56">SUM(H103*I103)</f>
        <v>0</v>
      </c>
    </row>
    <row r="104" spans="1:12" x14ac:dyDescent="0.2">
      <c r="A104" s="42" t="s">
        <v>16</v>
      </c>
      <c r="B104" s="7" t="s">
        <v>10</v>
      </c>
      <c r="C104" s="8" t="s">
        <v>14</v>
      </c>
      <c r="D104" s="4" t="s">
        <v>115</v>
      </c>
      <c r="E104" s="9" t="s">
        <v>13</v>
      </c>
      <c r="F104" s="14">
        <v>195.6</v>
      </c>
      <c r="G104" s="37">
        <f>SUM(F104*1.05)</f>
        <v>205.38</v>
      </c>
      <c r="H104" s="95">
        <f t="shared" si="54"/>
        <v>219.072</v>
      </c>
      <c r="I104" s="2"/>
      <c r="J104" s="17">
        <f>SUM(F104*I104)</f>
        <v>0</v>
      </c>
      <c r="K104" s="36">
        <f>SUM(G104*I104)</f>
        <v>0</v>
      </c>
      <c r="L104" s="115">
        <f>SUM(H104*I104)</f>
        <v>0</v>
      </c>
    </row>
    <row r="105" spans="1:12" ht="200" customHeight="1" x14ac:dyDescent="0.2">
      <c r="A105" s="3"/>
      <c r="B105" s="4"/>
      <c r="C105" s="4"/>
      <c r="D105" s="5"/>
      <c r="E105" s="20"/>
      <c r="F105" s="6"/>
      <c r="G105" s="37"/>
      <c r="H105" s="95"/>
      <c r="I105" s="13"/>
      <c r="J105" s="4"/>
      <c r="K105" s="36"/>
      <c r="L105" s="115"/>
    </row>
    <row r="106" spans="1:12" x14ac:dyDescent="0.2">
      <c r="A106" s="42" t="s">
        <v>17</v>
      </c>
      <c r="B106" s="7" t="s">
        <v>135</v>
      </c>
      <c r="C106" s="8" t="s">
        <v>139</v>
      </c>
      <c r="D106" s="4" t="s">
        <v>115</v>
      </c>
      <c r="E106" s="9" t="s">
        <v>13</v>
      </c>
      <c r="F106" s="14">
        <v>199.2</v>
      </c>
      <c r="G106" s="37">
        <f t="shared" ref="G106" si="57">SUM(F106*1.05)</f>
        <v>209.16</v>
      </c>
      <c r="H106" s="95">
        <f t="shared" ref="H106:H107" si="58">SUM(F106*1.12)</f>
        <v>223.10400000000001</v>
      </c>
      <c r="I106" s="2"/>
      <c r="J106" s="17">
        <f>SUM(F106*I106)</f>
        <v>0</v>
      </c>
      <c r="K106" s="36">
        <f t="shared" ref="K106:K107" si="59">SUM(G106*I106)</f>
        <v>0</v>
      </c>
      <c r="L106" s="115">
        <f t="shared" ref="L106:L107" si="60">SUM(H106*I106)</f>
        <v>0</v>
      </c>
    </row>
    <row r="107" spans="1:12" ht="17" customHeight="1" x14ac:dyDescent="0.2">
      <c r="A107" s="42" t="s">
        <v>17</v>
      </c>
      <c r="B107" s="7" t="s">
        <v>18</v>
      </c>
      <c r="C107" s="8" t="s">
        <v>39</v>
      </c>
      <c r="D107" s="4" t="s">
        <v>115</v>
      </c>
      <c r="E107" s="9" t="s">
        <v>13</v>
      </c>
      <c r="F107" s="14">
        <v>199.2</v>
      </c>
      <c r="G107" s="37">
        <f>SUM(F107*1.05)</f>
        <v>209.16</v>
      </c>
      <c r="H107" s="95">
        <f t="shared" si="58"/>
        <v>223.10400000000001</v>
      </c>
      <c r="I107" s="2"/>
      <c r="J107" s="17">
        <f>SUM(F107*I107)</f>
        <v>0</v>
      </c>
      <c r="K107" s="36">
        <f>SUM(G107*I107)</f>
        <v>0</v>
      </c>
      <c r="L107" s="115">
        <f>SUM(H107*I107)</f>
        <v>0</v>
      </c>
    </row>
    <row r="108" spans="1:12" ht="200" customHeight="1" x14ac:dyDescent="0.2">
      <c r="A108" s="3"/>
      <c r="B108" s="18"/>
      <c r="C108" s="4"/>
      <c r="D108" s="5"/>
      <c r="E108" s="20"/>
      <c r="F108" s="6"/>
      <c r="G108" s="37"/>
      <c r="H108" s="95"/>
      <c r="I108" s="13"/>
      <c r="J108" s="4"/>
      <c r="K108" s="36"/>
      <c r="L108" s="115"/>
    </row>
    <row r="109" spans="1:12" x14ac:dyDescent="0.2">
      <c r="A109" s="42" t="s">
        <v>19</v>
      </c>
      <c r="B109" s="7" t="s">
        <v>20</v>
      </c>
      <c r="C109" s="8" t="s">
        <v>11</v>
      </c>
      <c r="D109" s="4" t="s">
        <v>115</v>
      </c>
      <c r="E109" s="9" t="s">
        <v>13</v>
      </c>
      <c r="F109" s="14">
        <v>180</v>
      </c>
      <c r="G109" s="37">
        <f t="shared" ref="G109" si="61">SUM(F109*1.05)</f>
        <v>189</v>
      </c>
      <c r="H109" s="95">
        <f t="shared" ref="H109:H124" si="62">SUM(F109*1.12)</f>
        <v>201.60000000000002</v>
      </c>
      <c r="I109" s="2"/>
      <c r="J109" s="17">
        <f>SUM(F109*I109)</f>
        <v>0</v>
      </c>
      <c r="K109" s="36">
        <f t="shared" ref="K109:K110" si="63">SUM(G109*I109)</f>
        <v>0</v>
      </c>
      <c r="L109" s="115">
        <f t="shared" ref="L109:L110" si="64">SUM(H109*I109)</f>
        <v>0</v>
      </c>
    </row>
    <row r="110" spans="1:12" x14ac:dyDescent="0.2">
      <c r="A110" s="42" t="s">
        <v>19</v>
      </c>
      <c r="B110" s="7" t="s">
        <v>21</v>
      </c>
      <c r="C110" s="8" t="s">
        <v>39</v>
      </c>
      <c r="D110" s="4" t="s">
        <v>115</v>
      </c>
      <c r="E110" s="9" t="s">
        <v>13</v>
      </c>
      <c r="F110" s="14">
        <v>180</v>
      </c>
      <c r="G110" s="37">
        <f>SUM(F110*1.05)</f>
        <v>189</v>
      </c>
      <c r="H110" s="95">
        <f t="shared" si="62"/>
        <v>201.60000000000002</v>
      </c>
      <c r="I110" s="2"/>
      <c r="J110" s="17">
        <f>SUM(F110*I110)</f>
        <v>0</v>
      </c>
      <c r="K110" s="36">
        <f>SUM(G110*I110)</f>
        <v>0</v>
      </c>
      <c r="L110" s="115">
        <f>SUM(H110*I110)</f>
        <v>0</v>
      </c>
    </row>
    <row r="111" spans="1:12" x14ac:dyDescent="0.2">
      <c r="A111" s="42" t="s">
        <v>19</v>
      </c>
      <c r="B111" s="7" t="s">
        <v>22</v>
      </c>
      <c r="C111" s="8" t="s">
        <v>14</v>
      </c>
      <c r="D111" s="4" t="s">
        <v>115</v>
      </c>
      <c r="E111" s="9" t="s">
        <v>13</v>
      </c>
      <c r="F111" s="14">
        <v>180</v>
      </c>
      <c r="G111" s="37">
        <f t="shared" ref="G111" si="65">SUM(F111*1.05)</f>
        <v>189</v>
      </c>
      <c r="H111" s="95">
        <f t="shared" si="62"/>
        <v>201.60000000000002</v>
      </c>
      <c r="I111" s="2"/>
      <c r="J111" s="17">
        <f>SUM(F111*I111)</f>
        <v>0</v>
      </c>
      <c r="K111" s="36">
        <f t="shared" ref="K111:K112" si="66">SUM(G111*I111)</f>
        <v>0</v>
      </c>
      <c r="L111" s="115">
        <f t="shared" ref="L111:L112" si="67">SUM(H111*I111)</f>
        <v>0</v>
      </c>
    </row>
    <row r="112" spans="1:12" x14ac:dyDescent="0.2">
      <c r="A112" s="42" t="s">
        <v>19</v>
      </c>
      <c r="B112" s="7" t="s">
        <v>152</v>
      </c>
      <c r="C112" s="8" t="s">
        <v>12</v>
      </c>
      <c r="D112" s="4" t="s">
        <v>117</v>
      </c>
      <c r="E112" s="9" t="s">
        <v>13</v>
      </c>
      <c r="F112" s="14">
        <v>147.6</v>
      </c>
      <c r="G112" s="37">
        <f>SUM(F112*1.05)</f>
        <v>154.97999999999999</v>
      </c>
      <c r="H112" s="95">
        <f t="shared" si="62"/>
        <v>165.31200000000001</v>
      </c>
      <c r="I112" s="2"/>
      <c r="J112" s="17">
        <f>SUM(F112*I112)</f>
        <v>0</v>
      </c>
      <c r="K112" s="36">
        <f>SUM(G112*I112)</f>
        <v>0</v>
      </c>
      <c r="L112" s="115">
        <f>SUM(H112*I112)</f>
        <v>0</v>
      </c>
    </row>
    <row r="113" spans="1:12" ht="200" customHeight="1" x14ac:dyDescent="0.2">
      <c r="A113" s="3"/>
      <c r="B113" s="18" t="s">
        <v>28</v>
      </c>
      <c r="C113" s="4"/>
      <c r="D113" s="5"/>
      <c r="E113" s="20"/>
      <c r="F113" s="6"/>
      <c r="G113" s="37"/>
      <c r="H113" s="95"/>
      <c r="I113" s="13"/>
      <c r="J113" s="4"/>
      <c r="K113" s="36"/>
      <c r="L113" s="115"/>
    </row>
    <row r="114" spans="1:12" x14ac:dyDescent="0.2">
      <c r="A114" s="42" t="s">
        <v>23</v>
      </c>
      <c r="B114" s="7" t="s">
        <v>24</v>
      </c>
      <c r="C114" s="8" t="s">
        <v>25</v>
      </c>
      <c r="D114" s="4" t="s">
        <v>115</v>
      </c>
      <c r="E114" s="9" t="s">
        <v>13</v>
      </c>
      <c r="F114" s="14">
        <v>180</v>
      </c>
      <c r="G114" s="37">
        <f t="shared" ref="G114" si="68">SUM(F114*1.05)</f>
        <v>189</v>
      </c>
      <c r="H114" s="95">
        <f t="shared" si="62"/>
        <v>201.60000000000002</v>
      </c>
      <c r="I114" s="2"/>
      <c r="J114" s="17">
        <f>SUM(F114*I114)</f>
        <v>0</v>
      </c>
      <c r="K114" s="36">
        <f t="shared" ref="K114:K115" si="69">SUM(G114*I114)</f>
        <v>0</v>
      </c>
      <c r="L114" s="115">
        <f t="shared" ref="L114:L115" si="70">SUM(H114*I114)</f>
        <v>0</v>
      </c>
    </row>
    <row r="115" spans="1:12" x14ac:dyDescent="0.2">
      <c r="A115" s="42" t="s">
        <v>23</v>
      </c>
      <c r="B115" s="7" t="s">
        <v>26</v>
      </c>
      <c r="C115" s="8" t="s">
        <v>39</v>
      </c>
      <c r="D115" s="4" t="s">
        <v>115</v>
      </c>
      <c r="E115" s="9" t="s">
        <v>13</v>
      </c>
      <c r="F115" s="14">
        <v>180</v>
      </c>
      <c r="G115" s="37">
        <f>SUM(F115*1.05)</f>
        <v>189</v>
      </c>
      <c r="H115" s="95">
        <f t="shared" si="62"/>
        <v>201.60000000000002</v>
      </c>
      <c r="I115" s="2"/>
      <c r="J115" s="17">
        <f>SUM(F115*I115)</f>
        <v>0</v>
      </c>
      <c r="K115" s="36">
        <f>SUM(G115*I115)</f>
        <v>0</v>
      </c>
      <c r="L115" s="115">
        <f>SUM(H115*I115)</f>
        <v>0</v>
      </c>
    </row>
    <row r="116" spans="1:12" x14ac:dyDescent="0.2">
      <c r="A116" s="42" t="s">
        <v>23</v>
      </c>
      <c r="B116" s="7" t="s">
        <v>27</v>
      </c>
      <c r="C116" s="8" t="s">
        <v>14</v>
      </c>
      <c r="D116" s="4" t="s">
        <v>115</v>
      </c>
      <c r="E116" s="9" t="s">
        <v>13</v>
      </c>
      <c r="F116" s="14">
        <v>180</v>
      </c>
      <c r="G116" s="37">
        <f t="shared" ref="G116" si="71">SUM(F116*1.05)</f>
        <v>189</v>
      </c>
      <c r="H116" s="95">
        <f t="shared" si="62"/>
        <v>201.60000000000002</v>
      </c>
      <c r="I116" s="2"/>
      <c r="J116" s="17">
        <f>SUM(F116*I116)</f>
        <v>0</v>
      </c>
      <c r="K116" s="36">
        <f t="shared" ref="K116" si="72">SUM(G116*I116)</f>
        <v>0</v>
      </c>
      <c r="L116" s="115">
        <f t="shared" ref="L116" si="73">SUM(H116*I116)</f>
        <v>0</v>
      </c>
    </row>
    <row r="117" spans="1:12" ht="241" customHeight="1" x14ac:dyDescent="0.2">
      <c r="A117" s="3"/>
      <c r="B117" s="18"/>
      <c r="C117" s="4"/>
      <c r="D117" s="5"/>
      <c r="E117" s="20"/>
      <c r="F117" s="6"/>
      <c r="G117" s="37"/>
      <c r="H117" s="95"/>
      <c r="I117" s="13"/>
      <c r="J117" s="4"/>
      <c r="K117" s="36"/>
      <c r="L117" s="115"/>
    </row>
    <row r="118" spans="1:12" x14ac:dyDescent="0.2">
      <c r="A118" s="42" t="s">
        <v>29</v>
      </c>
      <c r="B118" s="7" t="s">
        <v>201</v>
      </c>
      <c r="C118" s="8" t="s">
        <v>199</v>
      </c>
      <c r="D118" s="4" t="s">
        <v>115</v>
      </c>
      <c r="E118" s="9" t="s">
        <v>13</v>
      </c>
      <c r="F118" s="14">
        <v>180</v>
      </c>
      <c r="G118" s="37">
        <f t="shared" ref="G118" si="74">SUM(F118*1.05)</f>
        <v>189</v>
      </c>
      <c r="H118" s="95">
        <f t="shared" si="62"/>
        <v>201.60000000000002</v>
      </c>
      <c r="I118" s="2"/>
      <c r="J118" s="17">
        <f t="shared" ref="J118:J124" si="75">SUM(F118*I118)</f>
        <v>0</v>
      </c>
      <c r="K118" s="36">
        <f t="shared" ref="K118:K119" si="76">SUM(G118*I118)</f>
        <v>0</v>
      </c>
      <c r="L118" s="115">
        <f t="shared" ref="L118:L119" si="77">SUM(H118*I118)</f>
        <v>0</v>
      </c>
    </row>
    <row r="119" spans="1:12" x14ac:dyDescent="0.2">
      <c r="A119" s="42" t="s">
        <v>29</v>
      </c>
      <c r="B119" s="7" t="s">
        <v>30</v>
      </c>
      <c r="C119" s="8" t="s">
        <v>11</v>
      </c>
      <c r="D119" s="9" t="s">
        <v>117</v>
      </c>
      <c r="E119" s="9" t="s">
        <v>13</v>
      </c>
      <c r="F119" s="14">
        <v>147.6</v>
      </c>
      <c r="G119" s="37">
        <f>SUM(F119*1.05)</f>
        <v>154.97999999999999</v>
      </c>
      <c r="H119" s="95">
        <f t="shared" si="62"/>
        <v>165.31200000000001</v>
      </c>
      <c r="I119" s="2"/>
      <c r="J119" s="17">
        <f t="shared" si="75"/>
        <v>0</v>
      </c>
      <c r="K119" s="36">
        <f>SUM(G119*I119)</f>
        <v>0</v>
      </c>
      <c r="L119" s="115">
        <f>SUM(H119*I119)</f>
        <v>0</v>
      </c>
    </row>
    <row r="120" spans="1:12" x14ac:dyDescent="0.2">
      <c r="A120" s="42" t="s">
        <v>29</v>
      </c>
      <c r="B120" s="7" t="s">
        <v>31</v>
      </c>
      <c r="C120" s="8" t="s">
        <v>39</v>
      </c>
      <c r="D120" s="4" t="s">
        <v>115</v>
      </c>
      <c r="E120" s="9" t="s">
        <v>13</v>
      </c>
      <c r="F120" s="14">
        <v>180</v>
      </c>
      <c r="G120" s="37">
        <f t="shared" ref="G120:G124" si="78">SUM(F120*1.05)</f>
        <v>189</v>
      </c>
      <c r="H120" s="95">
        <f t="shared" si="62"/>
        <v>201.60000000000002</v>
      </c>
      <c r="I120" s="2"/>
      <c r="J120" s="17">
        <f t="shared" si="75"/>
        <v>0</v>
      </c>
      <c r="K120" s="36">
        <f t="shared" ref="K120:K122" si="79">SUM(G120*I120)</f>
        <v>0</v>
      </c>
      <c r="L120" s="115">
        <f t="shared" ref="L120:L122" si="80">SUM(H120*I120)</f>
        <v>0</v>
      </c>
    </row>
    <row r="121" spans="1:12" x14ac:dyDescent="0.2">
      <c r="A121" s="42" t="s">
        <v>29</v>
      </c>
      <c r="B121" s="7" t="s">
        <v>31</v>
      </c>
      <c r="C121" s="8" t="s">
        <v>72</v>
      </c>
      <c r="D121" s="4" t="s">
        <v>115</v>
      </c>
      <c r="E121" s="9" t="s">
        <v>13</v>
      </c>
      <c r="F121" s="14">
        <v>180</v>
      </c>
      <c r="G121" s="37">
        <f t="shared" si="78"/>
        <v>189</v>
      </c>
      <c r="H121" s="95">
        <f t="shared" si="62"/>
        <v>201.60000000000002</v>
      </c>
      <c r="I121" s="2"/>
      <c r="J121" s="17">
        <f t="shared" si="75"/>
        <v>0</v>
      </c>
      <c r="K121" s="36">
        <f t="shared" si="79"/>
        <v>0</v>
      </c>
      <c r="L121" s="115">
        <f t="shared" si="80"/>
        <v>0</v>
      </c>
    </row>
    <row r="122" spans="1:12" x14ac:dyDescent="0.2">
      <c r="A122" s="16" t="s">
        <v>29</v>
      </c>
      <c r="B122" s="7" t="s">
        <v>157</v>
      </c>
      <c r="C122" s="8" t="s">
        <v>158</v>
      </c>
      <c r="D122" s="4" t="s">
        <v>115</v>
      </c>
      <c r="E122" s="9" t="s">
        <v>13</v>
      </c>
      <c r="F122" s="14">
        <v>180</v>
      </c>
      <c r="G122" s="37">
        <f>SUM(F122*1.05)</f>
        <v>189</v>
      </c>
      <c r="H122" s="95">
        <f t="shared" si="62"/>
        <v>201.60000000000002</v>
      </c>
      <c r="I122" s="2"/>
      <c r="J122" s="17">
        <f t="shared" si="75"/>
        <v>0</v>
      </c>
      <c r="K122" s="36">
        <f t="shared" si="79"/>
        <v>0</v>
      </c>
      <c r="L122" s="115">
        <f t="shared" si="80"/>
        <v>0</v>
      </c>
    </row>
    <row r="123" spans="1:12" x14ac:dyDescent="0.2">
      <c r="A123" s="16" t="s">
        <v>29</v>
      </c>
      <c r="B123" s="7" t="s">
        <v>159</v>
      </c>
      <c r="C123" s="8" t="s">
        <v>160</v>
      </c>
      <c r="D123" s="9" t="s">
        <v>117</v>
      </c>
      <c r="E123" s="9" t="s">
        <v>13</v>
      </c>
      <c r="F123" s="14">
        <v>147.6</v>
      </c>
      <c r="G123" s="37">
        <f t="shared" si="78"/>
        <v>154.97999999999999</v>
      </c>
      <c r="H123" s="95">
        <f t="shared" si="62"/>
        <v>165.31200000000001</v>
      </c>
      <c r="I123" s="2"/>
      <c r="J123" s="17">
        <f t="shared" si="75"/>
        <v>0</v>
      </c>
      <c r="K123" s="36">
        <f t="shared" ref="K123:K124" si="81">SUM(G123*I123)</f>
        <v>0</v>
      </c>
      <c r="L123" s="115">
        <f t="shared" ref="L123:L124" si="82">SUM(H123*I123)</f>
        <v>0</v>
      </c>
    </row>
    <row r="124" spans="1:12" s="1" customFormat="1" x14ac:dyDescent="0.2">
      <c r="A124" s="16" t="s">
        <v>29</v>
      </c>
      <c r="B124" s="7" t="s">
        <v>242</v>
      </c>
      <c r="C124" s="8" t="s">
        <v>161</v>
      </c>
      <c r="D124" s="9" t="s">
        <v>117</v>
      </c>
      <c r="E124" s="9" t="s">
        <v>13</v>
      </c>
      <c r="F124" s="14">
        <v>147.6</v>
      </c>
      <c r="G124" s="37">
        <f t="shared" si="78"/>
        <v>154.97999999999999</v>
      </c>
      <c r="H124" s="95">
        <f t="shared" si="62"/>
        <v>165.31200000000001</v>
      </c>
      <c r="I124" s="2"/>
      <c r="J124" s="17">
        <f t="shared" si="75"/>
        <v>0</v>
      </c>
      <c r="K124" s="36">
        <f t="shared" si="81"/>
        <v>0</v>
      </c>
      <c r="L124" s="115">
        <f t="shared" si="82"/>
        <v>0</v>
      </c>
    </row>
    <row r="125" spans="1:12" x14ac:dyDescent="0.2">
      <c r="A125" s="66"/>
      <c r="B125" s="67"/>
      <c r="C125" s="67"/>
      <c r="D125" s="48"/>
      <c r="E125" s="68"/>
      <c r="F125" s="69"/>
      <c r="G125" s="50"/>
      <c r="H125" s="96"/>
      <c r="I125" s="51"/>
      <c r="J125" s="52"/>
      <c r="K125" s="53"/>
      <c r="L125" s="112"/>
    </row>
    <row r="126" spans="1:12" s="1" customFormat="1" ht="26" x14ac:dyDescent="0.2">
      <c r="A126" s="108" t="s">
        <v>74</v>
      </c>
      <c r="B126" s="108"/>
      <c r="C126" s="108"/>
      <c r="D126" s="108"/>
      <c r="E126" s="108"/>
      <c r="F126" s="108"/>
      <c r="G126" s="108"/>
      <c r="H126" s="108"/>
      <c r="I126" s="108"/>
      <c r="J126" s="108"/>
      <c r="K126" s="108"/>
      <c r="L126" s="108"/>
    </row>
    <row r="127" spans="1:12" ht="51" x14ac:dyDescent="0.2">
      <c r="A127" s="23" t="s">
        <v>15</v>
      </c>
      <c r="B127" s="4" t="s">
        <v>5</v>
      </c>
      <c r="C127" s="4" t="s">
        <v>6</v>
      </c>
      <c r="D127" s="4" t="s">
        <v>9</v>
      </c>
      <c r="E127" s="4" t="s">
        <v>7</v>
      </c>
      <c r="F127" s="123" t="s">
        <v>250</v>
      </c>
      <c r="G127" s="124" t="s">
        <v>251</v>
      </c>
      <c r="H127" s="125" t="s">
        <v>249</v>
      </c>
      <c r="I127" s="126" t="s">
        <v>8</v>
      </c>
      <c r="J127" s="127" t="s">
        <v>252</v>
      </c>
      <c r="K127" s="127" t="s">
        <v>246</v>
      </c>
      <c r="L127" s="120" t="s">
        <v>244</v>
      </c>
    </row>
    <row r="128" spans="1:12" ht="140" customHeight="1" x14ac:dyDescent="0.2">
      <c r="A128" s="3"/>
      <c r="B128" s="18"/>
      <c r="C128" s="4"/>
      <c r="D128" s="5"/>
      <c r="E128" s="20"/>
      <c r="F128" s="6"/>
      <c r="G128" s="80"/>
      <c r="H128" s="95"/>
      <c r="I128" s="13"/>
      <c r="J128" s="4"/>
      <c r="K128" s="22"/>
      <c r="L128" s="115"/>
    </row>
    <row r="129" spans="1:12" ht="17" customHeight="1" x14ac:dyDescent="0.2">
      <c r="A129" s="16" t="s">
        <v>162</v>
      </c>
      <c r="B129" s="7" t="s">
        <v>163</v>
      </c>
      <c r="C129" s="8" t="s">
        <v>25</v>
      </c>
      <c r="D129" s="4" t="s">
        <v>115</v>
      </c>
      <c r="E129" s="9" t="s">
        <v>32</v>
      </c>
      <c r="F129" s="14">
        <v>158.4</v>
      </c>
      <c r="G129" s="37">
        <f t="shared" ref="G129" si="83">SUM(F129*1.05)</f>
        <v>166.32000000000002</v>
      </c>
      <c r="H129" s="95">
        <f t="shared" ref="H129" si="84">SUM(F129*1.12)</f>
        <v>177.40800000000002</v>
      </c>
      <c r="I129" s="2"/>
      <c r="J129" s="17">
        <f>SUM(F129*I129)</f>
        <v>0</v>
      </c>
      <c r="K129" s="36">
        <f t="shared" ref="K129" si="85">SUM(G129*I129)</f>
        <v>0</v>
      </c>
      <c r="L129" s="115">
        <f t="shared" ref="L129" si="86">SUM(H129*I129)</f>
        <v>0</v>
      </c>
    </row>
    <row r="130" spans="1:12" ht="144" customHeight="1" x14ac:dyDescent="0.2">
      <c r="A130" s="3"/>
      <c r="B130" s="18"/>
      <c r="C130" s="4"/>
      <c r="D130" s="5"/>
      <c r="E130" s="20"/>
      <c r="F130" s="6"/>
      <c r="G130" s="80"/>
      <c r="H130" s="95"/>
      <c r="I130" s="13"/>
      <c r="J130" s="4"/>
      <c r="K130" s="22"/>
      <c r="L130" s="115"/>
    </row>
    <row r="131" spans="1:12" ht="21" customHeight="1" x14ac:dyDescent="0.2">
      <c r="A131" s="16" t="s">
        <v>164</v>
      </c>
      <c r="B131" s="7" t="s">
        <v>165</v>
      </c>
      <c r="C131" s="8" t="s">
        <v>25</v>
      </c>
      <c r="D131" s="4" t="s">
        <v>115</v>
      </c>
      <c r="E131" s="9" t="s">
        <v>13</v>
      </c>
      <c r="F131" s="14">
        <v>161.6</v>
      </c>
      <c r="G131" s="37">
        <f t="shared" ref="G131" si="87">SUM(F131*1.05)</f>
        <v>169.68</v>
      </c>
      <c r="H131" s="95">
        <f t="shared" ref="H131" si="88">SUM(F131*1.12)</f>
        <v>180.99200000000002</v>
      </c>
      <c r="I131" s="2"/>
      <c r="J131" s="17">
        <f>SUM(F131*I131)</f>
        <v>0</v>
      </c>
      <c r="K131" s="36">
        <f t="shared" ref="K131" si="89">SUM(G131*I131)</f>
        <v>0</v>
      </c>
      <c r="L131" s="115">
        <f t="shared" ref="L131" si="90">SUM(H131*I131)</f>
        <v>0</v>
      </c>
    </row>
    <row r="132" spans="1:12" ht="215" customHeight="1" x14ac:dyDescent="0.2">
      <c r="A132" s="3"/>
      <c r="B132" s="18"/>
      <c r="C132" s="4"/>
      <c r="D132" s="5"/>
      <c r="E132" s="20"/>
      <c r="F132" s="6"/>
      <c r="G132" s="37"/>
      <c r="H132" s="95"/>
      <c r="I132" s="13"/>
      <c r="J132" s="4"/>
      <c r="K132" s="38"/>
      <c r="L132" s="114"/>
    </row>
    <row r="133" spans="1:12" x14ac:dyDescent="0.2">
      <c r="A133" s="42" t="s">
        <v>33</v>
      </c>
      <c r="B133" s="7" t="s">
        <v>34</v>
      </c>
      <c r="C133" s="8" t="s">
        <v>36</v>
      </c>
      <c r="D133" s="9" t="s">
        <v>118</v>
      </c>
      <c r="E133" s="9" t="s">
        <v>32</v>
      </c>
      <c r="F133" s="14">
        <v>101.6</v>
      </c>
      <c r="G133" s="37">
        <f t="shared" ref="G133:G134" si="91">SUM(F133*1.05)</f>
        <v>106.67999999999999</v>
      </c>
      <c r="H133" s="95">
        <f t="shared" ref="H133:H134" si="92">SUM(F133*1.12)</f>
        <v>113.792</v>
      </c>
      <c r="I133" s="2"/>
      <c r="J133" s="17">
        <f>SUM(F133*I133)</f>
        <v>0</v>
      </c>
      <c r="K133" s="36">
        <f t="shared" ref="K133" si="93">SUM(G133*I133)</f>
        <v>0</v>
      </c>
      <c r="L133" s="115">
        <f t="shared" ref="L133" si="94">SUM(H133*I133)</f>
        <v>0</v>
      </c>
    </row>
    <row r="134" spans="1:12" ht="17" customHeight="1" x14ac:dyDescent="0.2">
      <c r="A134" s="42" t="s">
        <v>33</v>
      </c>
      <c r="B134" s="7" t="s">
        <v>35</v>
      </c>
      <c r="C134" s="8" t="s">
        <v>37</v>
      </c>
      <c r="D134" s="9" t="s">
        <v>118</v>
      </c>
      <c r="E134" s="9" t="s">
        <v>32</v>
      </c>
      <c r="F134" s="14">
        <v>101.6</v>
      </c>
      <c r="G134" s="37">
        <f t="shared" si="91"/>
        <v>106.67999999999999</v>
      </c>
      <c r="H134" s="95">
        <f t="shared" si="92"/>
        <v>113.792</v>
      </c>
      <c r="I134" s="2"/>
      <c r="J134" s="17">
        <f>SUM(F134*I134)</f>
        <v>0</v>
      </c>
      <c r="K134" s="36">
        <f t="shared" ref="K134" si="95">SUM(G134*I134)</f>
        <v>0</v>
      </c>
      <c r="L134" s="115">
        <f t="shared" ref="L134" si="96">SUM(H134*I134)</f>
        <v>0</v>
      </c>
    </row>
    <row r="135" spans="1:12" ht="200" customHeight="1" x14ac:dyDescent="0.2">
      <c r="A135" s="3"/>
      <c r="B135" s="18"/>
      <c r="C135" s="4"/>
      <c r="D135" s="5"/>
      <c r="E135" s="20"/>
      <c r="F135" s="6"/>
      <c r="G135" s="37"/>
      <c r="H135" s="95"/>
      <c r="I135" s="13"/>
      <c r="J135" s="4"/>
      <c r="K135" s="36"/>
      <c r="L135" s="115"/>
    </row>
    <row r="136" spans="1:12" x14ac:dyDescent="0.2">
      <c r="A136" s="42" t="s">
        <v>38</v>
      </c>
      <c r="B136" s="7" t="s">
        <v>200</v>
      </c>
      <c r="C136" s="8" t="s">
        <v>199</v>
      </c>
      <c r="D136" s="4" t="s">
        <v>115</v>
      </c>
      <c r="E136" s="9" t="s">
        <v>32</v>
      </c>
      <c r="F136" s="14">
        <v>134</v>
      </c>
      <c r="G136" s="37">
        <f t="shared" ref="G136:G137" si="97">SUM(F136*1.05)</f>
        <v>140.70000000000002</v>
      </c>
      <c r="H136" s="95">
        <f t="shared" ref="H136:H144" si="98">SUM(F136*1.12)</f>
        <v>150.08000000000001</v>
      </c>
      <c r="I136" s="2"/>
      <c r="J136" s="17">
        <f>SUM(F136*I136)</f>
        <v>0</v>
      </c>
      <c r="K136" s="36">
        <f t="shared" ref="K136:K137" si="99">SUM(G136*I136)</f>
        <v>0</v>
      </c>
      <c r="L136" s="115">
        <f t="shared" ref="L136:L137" si="100">SUM(H136*I136)</f>
        <v>0</v>
      </c>
    </row>
    <row r="137" spans="1:12" x14ac:dyDescent="0.2">
      <c r="A137" s="42" t="s">
        <v>38</v>
      </c>
      <c r="B137" s="7" t="s">
        <v>40</v>
      </c>
      <c r="C137" s="8" t="s">
        <v>39</v>
      </c>
      <c r="D137" s="4" t="s">
        <v>115</v>
      </c>
      <c r="E137" s="9" t="s">
        <v>32</v>
      </c>
      <c r="F137" s="14">
        <v>134</v>
      </c>
      <c r="G137" s="37">
        <f t="shared" si="97"/>
        <v>140.70000000000002</v>
      </c>
      <c r="H137" s="95">
        <f t="shared" si="98"/>
        <v>150.08000000000001</v>
      </c>
      <c r="I137" s="2"/>
      <c r="J137" s="17">
        <f>SUM(F137*I137)</f>
        <v>0</v>
      </c>
      <c r="K137" s="36">
        <f t="shared" si="99"/>
        <v>0</v>
      </c>
      <c r="L137" s="115">
        <f t="shared" si="100"/>
        <v>0</v>
      </c>
    </row>
    <row r="138" spans="1:12" x14ac:dyDescent="0.2">
      <c r="A138" s="42" t="s">
        <v>38</v>
      </c>
      <c r="B138" s="7" t="s">
        <v>151</v>
      </c>
      <c r="C138" s="8" t="s">
        <v>78</v>
      </c>
      <c r="D138" s="4" t="s">
        <v>115</v>
      </c>
      <c r="E138" s="9" t="s">
        <v>32</v>
      </c>
      <c r="F138" s="14">
        <v>134</v>
      </c>
      <c r="G138" s="37">
        <f>SUM(F138*1.05)</f>
        <v>140.70000000000002</v>
      </c>
      <c r="H138" s="95">
        <f t="shared" si="98"/>
        <v>150.08000000000001</v>
      </c>
      <c r="I138" s="2"/>
      <c r="J138" s="17">
        <f>SUM(F138*I138)</f>
        <v>0</v>
      </c>
      <c r="K138" s="36">
        <f t="shared" ref="K138" si="101">SUM(G138*I138)</f>
        <v>0</v>
      </c>
      <c r="L138" s="115">
        <f t="shared" ref="L138" si="102">SUM(H138*I138)</f>
        <v>0</v>
      </c>
    </row>
    <row r="139" spans="1:12" ht="136" customHeight="1" x14ac:dyDescent="0.2">
      <c r="A139" s="3"/>
      <c r="B139" s="18"/>
      <c r="C139" s="4"/>
      <c r="D139" s="5"/>
      <c r="E139" s="20"/>
      <c r="F139" s="6"/>
      <c r="G139" s="80"/>
      <c r="H139" s="95"/>
      <c r="I139" s="13"/>
      <c r="J139" s="4"/>
      <c r="K139" s="22"/>
      <c r="L139" s="115"/>
    </row>
    <row r="140" spans="1:12" x14ac:dyDescent="0.2">
      <c r="A140" s="16" t="s">
        <v>166</v>
      </c>
      <c r="B140" s="7" t="s">
        <v>167</v>
      </c>
      <c r="C140" s="8" t="s">
        <v>25</v>
      </c>
      <c r="D140" s="4" t="s">
        <v>115</v>
      </c>
      <c r="E140" s="9" t="s">
        <v>32</v>
      </c>
      <c r="F140" s="14">
        <v>176</v>
      </c>
      <c r="G140" s="37">
        <f>SUM(F140*1.05)</f>
        <v>184.8</v>
      </c>
      <c r="H140" s="95">
        <f t="shared" si="98"/>
        <v>197.12</v>
      </c>
      <c r="I140" s="2"/>
      <c r="J140" s="17">
        <f>SUM(F140*I140)</f>
        <v>0</v>
      </c>
      <c r="K140" s="36">
        <f t="shared" ref="K140" si="103">SUM(G140*I140)</f>
        <v>0</v>
      </c>
      <c r="L140" s="115">
        <f t="shared" ref="L140" si="104">SUM(H140*I140)</f>
        <v>0</v>
      </c>
    </row>
    <row r="141" spans="1:12" ht="132" customHeight="1" x14ac:dyDescent="0.2">
      <c r="A141" s="3"/>
      <c r="B141" s="18"/>
      <c r="C141" s="4"/>
      <c r="D141" s="5"/>
      <c r="E141" s="20"/>
      <c r="F141" s="6"/>
      <c r="G141" s="80"/>
      <c r="H141" s="95"/>
      <c r="I141" s="13"/>
      <c r="J141" s="4"/>
      <c r="K141" s="22"/>
      <c r="L141" s="115"/>
    </row>
    <row r="142" spans="1:12" ht="17" customHeight="1" x14ac:dyDescent="0.2">
      <c r="A142" s="16" t="s">
        <v>168</v>
      </c>
      <c r="B142" s="7" t="s">
        <v>169</v>
      </c>
      <c r="C142" s="8" t="s">
        <v>25</v>
      </c>
      <c r="D142" s="9" t="s">
        <v>117</v>
      </c>
      <c r="E142" s="9" t="s">
        <v>32</v>
      </c>
      <c r="F142" s="14">
        <v>118</v>
      </c>
      <c r="G142" s="37">
        <f>SUM(F142*1.05)</f>
        <v>123.9</v>
      </c>
      <c r="H142" s="95">
        <f t="shared" si="98"/>
        <v>132.16000000000003</v>
      </c>
      <c r="I142" s="2"/>
      <c r="J142" s="17">
        <f>SUM(F142*I142)</f>
        <v>0</v>
      </c>
      <c r="K142" s="36">
        <f t="shared" ref="K142" si="105">SUM(G142*I142)</f>
        <v>0</v>
      </c>
      <c r="L142" s="115">
        <f t="shared" ref="L142" si="106">SUM(H142*I142)</f>
        <v>0</v>
      </c>
    </row>
    <row r="143" spans="1:12" ht="148" customHeight="1" x14ac:dyDescent="0.2">
      <c r="A143" s="3"/>
      <c r="B143" s="18"/>
      <c r="C143" s="4"/>
      <c r="D143" s="5"/>
      <c r="E143" s="20"/>
      <c r="F143" s="6"/>
      <c r="G143" s="80"/>
      <c r="H143" s="95"/>
      <c r="I143" s="13"/>
      <c r="J143" s="4"/>
      <c r="K143" s="22"/>
      <c r="L143" s="115"/>
    </row>
    <row r="144" spans="1:12" x14ac:dyDescent="0.2">
      <c r="A144" s="16" t="s">
        <v>170</v>
      </c>
      <c r="B144" s="7" t="s">
        <v>171</v>
      </c>
      <c r="C144" s="8" t="s">
        <v>172</v>
      </c>
      <c r="D144" s="4" t="s">
        <v>115</v>
      </c>
      <c r="E144" s="9" t="s">
        <v>32</v>
      </c>
      <c r="F144" s="14">
        <v>67.599999999999994</v>
      </c>
      <c r="G144" s="37">
        <f>SUM(F144*1.05)</f>
        <v>70.98</v>
      </c>
      <c r="H144" s="95">
        <f>SUM(F144*1.12)</f>
        <v>75.712000000000003</v>
      </c>
      <c r="I144" s="2"/>
      <c r="J144" s="17">
        <f>SUM(F144*I144)</f>
        <v>0</v>
      </c>
      <c r="K144" s="36">
        <f t="shared" ref="K144" si="107">SUM(G144*I144)</f>
        <v>0</v>
      </c>
      <c r="L144" s="115">
        <f t="shared" ref="L144" si="108">SUM(H144*I144)</f>
        <v>0</v>
      </c>
    </row>
    <row r="145" spans="1:12" x14ac:dyDescent="0.2">
      <c r="A145" s="16" t="s">
        <v>170</v>
      </c>
      <c r="B145" s="7" t="s">
        <v>173</v>
      </c>
      <c r="C145" s="8" t="s">
        <v>174</v>
      </c>
      <c r="D145" s="4" t="s">
        <v>115</v>
      </c>
      <c r="E145" s="9" t="s">
        <v>32</v>
      </c>
      <c r="F145" s="14">
        <v>67.599999999999994</v>
      </c>
      <c r="G145" s="37">
        <f>SUM(F145*1.05)</f>
        <v>70.98</v>
      </c>
      <c r="H145" s="95">
        <f>SUM(F145*1.12)</f>
        <v>75.712000000000003</v>
      </c>
      <c r="I145" s="2"/>
      <c r="J145" s="17">
        <f>SUM(F145*I145)</f>
        <v>0</v>
      </c>
      <c r="K145" s="36">
        <f t="shared" ref="K145" si="109">SUM(G145*I145)</f>
        <v>0</v>
      </c>
      <c r="L145" s="115">
        <f t="shared" ref="L145" si="110">SUM(H145*I145)</f>
        <v>0</v>
      </c>
    </row>
    <row r="146" spans="1:12" ht="144" customHeight="1" x14ac:dyDescent="0.2">
      <c r="A146" s="16"/>
      <c r="B146" s="7"/>
      <c r="C146" s="8"/>
      <c r="D146" s="9"/>
      <c r="E146" s="9"/>
      <c r="F146" s="14"/>
      <c r="G146" s="80"/>
      <c r="H146" s="95"/>
      <c r="I146" s="2"/>
      <c r="J146" s="17"/>
      <c r="K146" s="22"/>
      <c r="L146" s="115"/>
    </row>
    <row r="147" spans="1:12" ht="20" customHeight="1" x14ac:dyDescent="0.2">
      <c r="A147" s="16" t="s">
        <v>175</v>
      </c>
      <c r="B147" s="7" t="s">
        <v>176</v>
      </c>
      <c r="C147" s="8" t="s">
        <v>177</v>
      </c>
      <c r="D147" s="4" t="s">
        <v>115</v>
      </c>
      <c r="E147" s="9" t="s">
        <v>32</v>
      </c>
      <c r="F147" s="14">
        <v>134</v>
      </c>
      <c r="G147" s="37">
        <f>SUM(F147*1.05)</f>
        <v>140.70000000000002</v>
      </c>
      <c r="H147" s="95">
        <f>SUM(F147*1.12)</f>
        <v>150.08000000000001</v>
      </c>
      <c r="I147" s="2"/>
      <c r="J147" s="17">
        <f>SUM(F147*I147)</f>
        <v>0</v>
      </c>
      <c r="K147" s="36">
        <f t="shared" ref="K147" si="111">SUM(G147*I147)</f>
        <v>0</v>
      </c>
      <c r="L147" s="115">
        <f t="shared" ref="L147" si="112">SUM(H147*I147)</f>
        <v>0</v>
      </c>
    </row>
    <row r="148" spans="1:12" ht="131" customHeight="1" x14ac:dyDescent="0.2">
      <c r="A148" s="3"/>
      <c r="B148" s="18"/>
      <c r="C148" s="4"/>
      <c r="D148" s="5"/>
      <c r="E148" s="20"/>
      <c r="F148" s="6"/>
      <c r="G148" s="80"/>
      <c r="H148" s="95"/>
      <c r="I148" s="13"/>
      <c r="J148" s="4"/>
      <c r="K148" s="22"/>
      <c r="L148" s="115"/>
    </row>
    <row r="149" spans="1:12" x14ac:dyDescent="0.2">
      <c r="A149" s="16" t="s">
        <v>178</v>
      </c>
      <c r="B149" s="7" t="s">
        <v>179</v>
      </c>
      <c r="C149" s="8" t="s">
        <v>25</v>
      </c>
      <c r="D149" s="4" t="s">
        <v>115</v>
      </c>
      <c r="E149" s="9" t="s">
        <v>32</v>
      </c>
      <c r="F149" s="14">
        <v>79.599999999999994</v>
      </c>
      <c r="G149" s="37">
        <f>SUM(F149*1.05)</f>
        <v>83.58</v>
      </c>
      <c r="H149" s="95">
        <f>SUM(F149*1.12)</f>
        <v>89.152000000000001</v>
      </c>
      <c r="I149" s="2"/>
      <c r="J149" s="17">
        <f>SUM(F149*I149)</f>
        <v>0</v>
      </c>
      <c r="K149" s="36">
        <f t="shared" ref="K149" si="113">SUM(G149*I149)</f>
        <v>0</v>
      </c>
      <c r="L149" s="115">
        <f t="shared" ref="L149" si="114">SUM(H149*I149)</f>
        <v>0</v>
      </c>
    </row>
    <row r="150" spans="1:12" x14ac:dyDescent="0.2">
      <c r="A150" s="16" t="s">
        <v>178</v>
      </c>
      <c r="B150" s="7" t="s">
        <v>180</v>
      </c>
      <c r="C150" s="8" t="s">
        <v>161</v>
      </c>
      <c r="D150" s="4" t="s">
        <v>115</v>
      </c>
      <c r="E150" s="9" t="s">
        <v>32</v>
      </c>
      <c r="F150" s="14">
        <v>79.599999999999994</v>
      </c>
      <c r="G150" s="37">
        <f t="shared" ref="G150:G153" si="115">SUM(F150*1.05)</f>
        <v>83.58</v>
      </c>
      <c r="H150" s="95">
        <f t="shared" ref="H150:H154" si="116">SUM(F150*1.12)</f>
        <v>89.152000000000001</v>
      </c>
      <c r="I150" s="2"/>
      <c r="J150" s="17">
        <f>SUM(F150*I150)</f>
        <v>0</v>
      </c>
      <c r="K150" s="36">
        <f t="shared" ref="K150:K154" si="117">SUM(G150*I150)</f>
        <v>0</v>
      </c>
      <c r="L150" s="115">
        <f t="shared" ref="L150:L154" si="118">SUM(H150*I150)</f>
        <v>0</v>
      </c>
    </row>
    <row r="151" spans="1:12" x14ac:dyDescent="0.2">
      <c r="A151" s="16" t="s">
        <v>178</v>
      </c>
      <c r="B151" s="7" t="s">
        <v>181</v>
      </c>
      <c r="C151" s="8" t="s">
        <v>182</v>
      </c>
      <c r="D151" s="4" t="s">
        <v>115</v>
      </c>
      <c r="E151" s="9" t="s">
        <v>32</v>
      </c>
      <c r="F151" s="14">
        <v>79.599999999999994</v>
      </c>
      <c r="G151" s="37">
        <f t="shared" si="115"/>
        <v>83.58</v>
      </c>
      <c r="H151" s="95">
        <f t="shared" si="116"/>
        <v>89.152000000000001</v>
      </c>
      <c r="I151" s="2"/>
      <c r="J151" s="17">
        <f t="shared" ref="J151:J154" si="119">SUM(F151*I151)</f>
        <v>0</v>
      </c>
      <c r="K151" s="36">
        <f t="shared" si="117"/>
        <v>0</v>
      </c>
      <c r="L151" s="115">
        <f t="shared" si="118"/>
        <v>0</v>
      </c>
    </row>
    <row r="152" spans="1:12" x14ac:dyDescent="0.2">
      <c r="A152" s="16" t="s">
        <v>183</v>
      </c>
      <c r="B152" s="7" t="s">
        <v>163</v>
      </c>
      <c r="C152" s="8" t="s">
        <v>25</v>
      </c>
      <c r="D152" s="4" t="s">
        <v>115</v>
      </c>
      <c r="E152" s="9" t="s">
        <v>32</v>
      </c>
      <c r="F152" s="14">
        <v>63.6</v>
      </c>
      <c r="G152" s="37">
        <f t="shared" si="115"/>
        <v>66.78</v>
      </c>
      <c r="H152" s="95">
        <f t="shared" si="116"/>
        <v>71.232000000000014</v>
      </c>
      <c r="I152" s="2"/>
      <c r="J152" s="17">
        <f t="shared" si="119"/>
        <v>0</v>
      </c>
      <c r="K152" s="36">
        <f t="shared" si="117"/>
        <v>0</v>
      </c>
      <c r="L152" s="115">
        <f t="shared" si="118"/>
        <v>0</v>
      </c>
    </row>
    <row r="153" spans="1:12" x14ac:dyDescent="0.2">
      <c r="A153" s="16" t="s">
        <v>183</v>
      </c>
      <c r="B153" s="7" t="s">
        <v>184</v>
      </c>
      <c r="C153" s="81" t="s">
        <v>185</v>
      </c>
      <c r="D153" s="4" t="s">
        <v>115</v>
      </c>
      <c r="E153" s="9" t="s">
        <v>32</v>
      </c>
      <c r="F153" s="14">
        <v>63.6</v>
      </c>
      <c r="G153" s="37">
        <f t="shared" si="115"/>
        <v>66.78</v>
      </c>
      <c r="H153" s="95">
        <f t="shared" si="116"/>
        <v>71.232000000000014</v>
      </c>
      <c r="I153" s="2"/>
      <c r="J153" s="17">
        <f t="shared" si="119"/>
        <v>0</v>
      </c>
      <c r="K153" s="36">
        <f t="shared" si="117"/>
        <v>0</v>
      </c>
      <c r="L153" s="115">
        <f t="shared" si="118"/>
        <v>0</v>
      </c>
    </row>
    <row r="154" spans="1:12" ht="16" customHeight="1" x14ac:dyDescent="0.2">
      <c r="A154" s="16" t="s">
        <v>183</v>
      </c>
      <c r="B154" s="7" t="s">
        <v>186</v>
      </c>
      <c r="C154" s="8" t="s">
        <v>187</v>
      </c>
      <c r="D154" s="4" t="s">
        <v>115</v>
      </c>
      <c r="E154" s="9" t="s">
        <v>32</v>
      </c>
      <c r="F154" s="14">
        <v>63.6</v>
      </c>
      <c r="G154" s="37">
        <f>SUM(F154*1.05)</f>
        <v>66.78</v>
      </c>
      <c r="H154" s="95">
        <f t="shared" si="116"/>
        <v>71.232000000000014</v>
      </c>
      <c r="I154" s="2"/>
      <c r="J154" s="17">
        <f t="shared" si="119"/>
        <v>0</v>
      </c>
      <c r="K154" s="36">
        <f t="shared" si="117"/>
        <v>0</v>
      </c>
      <c r="L154" s="115">
        <f t="shared" si="118"/>
        <v>0</v>
      </c>
    </row>
    <row r="155" spans="1:12" ht="128" customHeight="1" x14ac:dyDescent="0.2">
      <c r="A155" s="3"/>
      <c r="B155" s="18"/>
      <c r="C155" s="4"/>
      <c r="D155" s="5"/>
      <c r="E155" s="20"/>
      <c r="F155" s="6"/>
      <c r="G155" s="80"/>
      <c r="H155" s="95"/>
      <c r="I155" s="13"/>
      <c r="J155" s="4"/>
      <c r="K155" s="22"/>
      <c r="L155" s="115"/>
    </row>
    <row r="156" spans="1:12" x14ac:dyDescent="0.2">
      <c r="A156" s="16" t="s">
        <v>188</v>
      </c>
      <c r="B156" s="7" t="s">
        <v>189</v>
      </c>
      <c r="C156" s="8" t="s">
        <v>12</v>
      </c>
      <c r="D156" s="4" t="s">
        <v>115</v>
      </c>
      <c r="E156" s="9" t="s">
        <v>32</v>
      </c>
      <c r="F156" s="14">
        <v>50</v>
      </c>
      <c r="G156" s="37">
        <f>SUM(F156*1.05)</f>
        <v>52.5</v>
      </c>
      <c r="H156" s="95">
        <f>SUM(F156*1.12)</f>
        <v>56.000000000000007</v>
      </c>
      <c r="I156" s="2"/>
      <c r="J156" s="17">
        <f>SUM(F156*I156)</f>
        <v>0</v>
      </c>
      <c r="K156" s="36">
        <f t="shared" ref="K156:K161" si="120">SUM(G156*I156)</f>
        <v>0</v>
      </c>
      <c r="L156" s="115">
        <f t="shared" ref="L156:L161" si="121">SUM(H156*I156)</f>
        <v>0</v>
      </c>
    </row>
    <row r="157" spans="1:12" x14ac:dyDescent="0.2">
      <c r="A157" s="16" t="s">
        <v>188</v>
      </c>
      <c r="B157" s="7" t="s">
        <v>190</v>
      </c>
      <c r="C157" s="8" t="s">
        <v>25</v>
      </c>
      <c r="D157" s="4" t="s">
        <v>115</v>
      </c>
      <c r="E157" s="9" t="s">
        <v>32</v>
      </c>
      <c r="F157" s="14">
        <v>50</v>
      </c>
      <c r="G157" s="37">
        <f t="shared" ref="G157:G160" si="122">SUM(F157*1.05)</f>
        <v>52.5</v>
      </c>
      <c r="H157" s="95">
        <f t="shared" ref="H157:H164" si="123">SUM(F157*1.12)</f>
        <v>56.000000000000007</v>
      </c>
      <c r="I157" s="2"/>
      <c r="J157" s="17">
        <f>SUM(F157*I157)</f>
        <v>0</v>
      </c>
      <c r="K157" s="36">
        <f t="shared" si="120"/>
        <v>0</v>
      </c>
      <c r="L157" s="115">
        <f t="shared" si="121"/>
        <v>0</v>
      </c>
    </row>
    <row r="158" spans="1:12" x14ac:dyDescent="0.2">
      <c r="A158" s="16" t="s">
        <v>188</v>
      </c>
      <c r="B158" s="7" t="s">
        <v>191</v>
      </c>
      <c r="C158" s="8" t="s">
        <v>172</v>
      </c>
      <c r="D158" s="4" t="s">
        <v>115</v>
      </c>
      <c r="E158" s="9" t="s">
        <v>32</v>
      </c>
      <c r="F158" s="14">
        <v>50</v>
      </c>
      <c r="G158" s="37">
        <f t="shared" si="122"/>
        <v>52.5</v>
      </c>
      <c r="H158" s="95">
        <f t="shared" si="123"/>
        <v>56.000000000000007</v>
      </c>
      <c r="I158" s="2"/>
      <c r="J158" s="17">
        <f t="shared" ref="J158:J161" si="124">SUM(F158*I158)</f>
        <v>0</v>
      </c>
      <c r="K158" s="36">
        <f t="shared" si="120"/>
        <v>0</v>
      </c>
      <c r="L158" s="115">
        <f t="shared" si="121"/>
        <v>0</v>
      </c>
    </row>
    <row r="159" spans="1:12" x14ac:dyDescent="0.2">
      <c r="A159" s="16" t="s">
        <v>188</v>
      </c>
      <c r="B159" s="7" t="s">
        <v>192</v>
      </c>
      <c r="C159" s="8" t="s">
        <v>161</v>
      </c>
      <c r="D159" s="4" t="s">
        <v>115</v>
      </c>
      <c r="E159" s="9" t="s">
        <v>32</v>
      </c>
      <c r="F159" s="14">
        <v>50</v>
      </c>
      <c r="G159" s="37">
        <f t="shared" si="122"/>
        <v>52.5</v>
      </c>
      <c r="H159" s="95">
        <f t="shared" si="123"/>
        <v>56.000000000000007</v>
      </c>
      <c r="I159" s="2"/>
      <c r="J159" s="17">
        <f t="shared" si="124"/>
        <v>0</v>
      </c>
      <c r="K159" s="36">
        <f t="shared" si="120"/>
        <v>0</v>
      </c>
      <c r="L159" s="115">
        <f t="shared" si="121"/>
        <v>0</v>
      </c>
    </row>
    <row r="160" spans="1:12" x14ac:dyDescent="0.2">
      <c r="A160" s="16" t="s">
        <v>188</v>
      </c>
      <c r="B160" s="7" t="s">
        <v>193</v>
      </c>
      <c r="C160" s="81" t="s">
        <v>160</v>
      </c>
      <c r="D160" s="4" t="s">
        <v>115</v>
      </c>
      <c r="E160" s="9" t="s">
        <v>32</v>
      </c>
      <c r="F160" s="14">
        <v>50</v>
      </c>
      <c r="G160" s="37">
        <f t="shared" si="122"/>
        <v>52.5</v>
      </c>
      <c r="H160" s="95">
        <f t="shared" si="123"/>
        <v>56.000000000000007</v>
      </c>
      <c r="I160" s="2"/>
      <c r="J160" s="17">
        <f t="shared" si="124"/>
        <v>0</v>
      </c>
      <c r="K160" s="36">
        <f t="shared" si="120"/>
        <v>0</v>
      </c>
      <c r="L160" s="115">
        <f t="shared" si="121"/>
        <v>0</v>
      </c>
    </row>
    <row r="161" spans="1:13" x14ac:dyDescent="0.2">
      <c r="A161" s="16" t="s">
        <v>188</v>
      </c>
      <c r="B161" s="7" t="s">
        <v>194</v>
      </c>
      <c r="C161" s="8" t="s">
        <v>195</v>
      </c>
      <c r="D161" s="4" t="s">
        <v>115</v>
      </c>
      <c r="E161" s="9" t="s">
        <v>32</v>
      </c>
      <c r="F161" s="14">
        <v>50</v>
      </c>
      <c r="G161" s="37">
        <f>SUM(F161*1.05)</f>
        <v>52.5</v>
      </c>
      <c r="H161" s="95">
        <f t="shared" si="123"/>
        <v>56.000000000000007</v>
      </c>
      <c r="I161" s="2"/>
      <c r="J161" s="17">
        <f t="shared" si="124"/>
        <v>0</v>
      </c>
      <c r="K161" s="36">
        <f t="shared" si="120"/>
        <v>0</v>
      </c>
      <c r="L161" s="115">
        <f t="shared" si="121"/>
        <v>0</v>
      </c>
    </row>
    <row r="162" spans="1:13" ht="131" customHeight="1" x14ac:dyDescent="0.2">
      <c r="A162" s="3"/>
      <c r="B162" s="18"/>
      <c r="C162" s="4"/>
      <c r="D162" s="5"/>
      <c r="E162" s="20"/>
      <c r="F162" s="6"/>
      <c r="G162" s="80"/>
      <c r="H162" s="95"/>
      <c r="I162" s="13"/>
      <c r="J162" s="4"/>
      <c r="K162" s="22"/>
      <c r="L162" s="115"/>
    </row>
    <row r="163" spans="1:13" x14ac:dyDescent="0.2">
      <c r="A163" s="16" t="s">
        <v>196</v>
      </c>
      <c r="B163" s="7" t="s">
        <v>197</v>
      </c>
      <c r="C163" s="8" t="s">
        <v>25</v>
      </c>
      <c r="D163" s="4" t="s">
        <v>115</v>
      </c>
      <c r="E163" s="9" t="s">
        <v>32</v>
      </c>
      <c r="F163" s="14">
        <v>50</v>
      </c>
      <c r="G163" s="37">
        <f t="shared" ref="G163" si="125">SUM(F163*1.05)</f>
        <v>52.5</v>
      </c>
      <c r="H163" s="95">
        <f t="shared" si="123"/>
        <v>56.000000000000007</v>
      </c>
      <c r="I163" s="2"/>
      <c r="J163" s="17">
        <f>SUM(F163*I163)</f>
        <v>0</v>
      </c>
      <c r="K163" s="36">
        <f t="shared" ref="K163:K164" si="126">SUM(G163*I163)</f>
        <v>0</v>
      </c>
      <c r="L163" s="115">
        <f t="shared" ref="L163:L164" si="127">SUM(H163*I163)</f>
        <v>0</v>
      </c>
    </row>
    <row r="164" spans="1:13" x14ac:dyDescent="0.2">
      <c r="A164" s="16" t="s">
        <v>196</v>
      </c>
      <c r="B164" s="7" t="s">
        <v>198</v>
      </c>
      <c r="C164" s="8" t="s">
        <v>185</v>
      </c>
      <c r="D164" s="4" t="s">
        <v>115</v>
      </c>
      <c r="E164" s="9" t="s">
        <v>32</v>
      </c>
      <c r="F164" s="14">
        <v>50</v>
      </c>
      <c r="G164" s="37">
        <f>SUM(F164*1.05)</f>
        <v>52.5</v>
      </c>
      <c r="H164" s="95">
        <f t="shared" si="123"/>
        <v>56.000000000000007</v>
      </c>
      <c r="I164" s="2"/>
      <c r="J164" s="17">
        <f>SUM(F164*I164)</f>
        <v>0</v>
      </c>
      <c r="K164" s="36">
        <f t="shared" si="126"/>
        <v>0</v>
      </c>
      <c r="L164" s="115">
        <f t="shared" si="127"/>
        <v>0</v>
      </c>
    </row>
    <row r="165" spans="1:13" x14ac:dyDescent="0.2">
      <c r="A165" s="66"/>
      <c r="B165" s="67"/>
      <c r="C165" s="67"/>
      <c r="D165" s="48"/>
      <c r="E165" s="68"/>
      <c r="F165" s="69"/>
      <c r="G165" s="50"/>
      <c r="H165" s="96"/>
      <c r="I165" s="51"/>
      <c r="J165" s="52"/>
      <c r="K165" s="53"/>
      <c r="L165" s="112"/>
    </row>
    <row r="166" spans="1:13" s="1" customFormat="1" ht="26" x14ac:dyDescent="0.2">
      <c r="A166" s="108" t="s">
        <v>75</v>
      </c>
      <c r="B166" s="108"/>
      <c r="C166" s="108"/>
      <c r="D166" s="108"/>
      <c r="E166" s="108"/>
      <c r="F166" s="108"/>
      <c r="G166" s="108"/>
      <c r="H166" s="108"/>
      <c r="I166" s="108"/>
      <c r="J166" s="108"/>
      <c r="K166" s="108"/>
      <c r="L166" s="108"/>
    </row>
    <row r="167" spans="1:13" ht="51" x14ac:dyDescent="0.2">
      <c r="A167" s="23" t="s">
        <v>15</v>
      </c>
      <c r="B167" s="4" t="s">
        <v>5</v>
      </c>
      <c r="C167" s="4" t="s">
        <v>6</v>
      </c>
      <c r="D167" s="4" t="s">
        <v>9</v>
      </c>
      <c r="E167" s="4" t="s">
        <v>7</v>
      </c>
      <c r="F167" s="123" t="s">
        <v>250</v>
      </c>
      <c r="G167" s="124" t="s">
        <v>251</v>
      </c>
      <c r="H167" s="125" t="s">
        <v>249</v>
      </c>
      <c r="I167" s="126" t="s">
        <v>8</v>
      </c>
      <c r="J167" s="127" t="s">
        <v>252</v>
      </c>
      <c r="K167" s="127" t="s">
        <v>246</v>
      </c>
      <c r="L167" s="120" t="s">
        <v>244</v>
      </c>
    </row>
    <row r="168" spans="1:13" ht="200" customHeight="1" x14ac:dyDescent="0.2">
      <c r="A168" s="3"/>
      <c r="B168" s="18"/>
      <c r="C168" s="4"/>
      <c r="D168" s="5"/>
      <c r="E168" s="20"/>
      <c r="F168" s="6"/>
      <c r="G168" s="37"/>
      <c r="H168" s="95"/>
      <c r="I168" s="13"/>
      <c r="J168" s="4"/>
      <c r="K168" s="22"/>
      <c r="L168" s="115"/>
    </row>
    <row r="169" spans="1:13" x14ac:dyDescent="0.2">
      <c r="A169" s="42" t="s">
        <v>41</v>
      </c>
      <c r="B169" s="7" t="s">
        <v>42</v>
      </c>
      <c r="C169" s="8" t="s">
        <v>12</v>
      </c>
      <c r="D169" s="4" t="s">
        <v>115</v>
      </c>
      <c r="E169" s="9" t="s">
        <v>50</v>
      </c>
      <c r="F169" s="14">
        <v>79.2</v>
      </c>
      <c r="G169" s="37">
        <f t="shared" ref="G169" si="128">SUM(F169*1.05)</f>
        <v>83.160000000000011</v>
      </c>
      <c r="H169" s="95">
        <f t="shared" ref="H169:H174" si="129">SUM(F169*1.12)</f>
        <v>88.704000000000008</v>
      </c>
      <c r="I169" s="2"/>
      <c r="J169" s="17">
        <f>SUM(F169*I169)</f>
        <v>0</v>
      </c>
      <c r="K169" s="36">
        <f t="shared" ref="K169:K170" si="130">SUM(G169*I169)</f>
        <v>0</v>
      </c>
      <c r="L169" s="115">
        <f t="shared" ref="L169:L170" si="131">SUM(H169*I169)</f>
        <v>0</v>
      </c>
    </row>
    <row r="170" spans="1:13" x14ac:dyDescent="0.2">
      <c r="A170" s="42" t="s">
        <v>41</v>
      </c>
      <c r="B170" s="7" t="s">
        <v>43</v>
      </c>
      <c r="C170" s="8" t="s">
        <v>45</v>
      </c>
      <c r="D170" s="9" t="s">
        <v>243</v>
      </c>
      <c r="E170" s="9" t="s">
        <v>50</v>
      </c>
      <c r="F170" s="14">
        <v>79.2</v>
      </c>
      <c r="G170" s="37">
        <f>SUM(F170*1.05)</f>
        <v>83.160000000000011</v>
      </c>
      <c r="H170" s="95">
        <f t="shared" si="129"/>
        <v>88.704000000000008</v>
      </c>
      <c r="I170" s="2"/>
      <c r="J170" s="17">
        <f>SUM(F170*I170)</f>
        <v>0</v>
      </c>
      <c r="K170" s="36">
        <f t="shared" si="130"/>
        <v>0</v>
      </c>
      <c r="L170" s="115">
        <f t="shared" si="131"/>
        <v>0</v>
      </c>
    </row>
    <row r="171" spans="1:13" x14ac:dyDescent="0.2">
      <c r="A171" s="42" t="s">
        <v>41</v>
      </c>
      <c r="B171" s="7" t="s">
        <v>44</v>
      </c>
      <c r="C171" s="8" t="s">
        <v>46</v>
      </c>
      <c r="D171" s="4" t="s">
        <v>115</v>
      </c>
      <c r="E171" s="9" t="s">
        <v>50</v>
      </c>
      <c r="F171" s="14">
        <v>79.2</v>
      </c>
      <c r="G171" s="37">
        <f t="shared" ref="G171" si="132">SUM(F171*1.05)</f>
        <v>83.160000000000011</v>
      </c>
      <c r="H171" s="95">
        <f t="shared" si="129"/>
        <v>88.704000000000008</v>
      </c>
      <c r="I171" s="2"/>
      <c r="J171" s="17">
        <f>SUM(F171*I171)</f>
        <v>0</v>
      </c>
      <c r="K171" s="36">
        <f t="shared" ref="K171" si="133">SUM(G171*I171)</f>
        <v>0</v>
      </c>
      <c r="L171" s="115">
        <f t="shared" ref="L171" si="134">SUM(H171*I171)</f>
        <v>0</v>
      </c>
    </row>
    <row r="172" spans="1:13" ht="200" customHeight="1" x14ac:dyDescent="0.2">
      <c r="A172" s="3"/>
      <c r="B172" s="18"/>
      <c r="C172" s="4"/>
      <c r="D172" s="5"/>
      <c r="E172" s="20"/>
      <c r="F172" s="6"/>
      <c r="G172" s="37"/>
      <c r="H172" s="95"/>
      <c r="I172" s="13"/>
      <c r="J172" s="4"/>
      <c r="K172" s="36"/>
      <c r="L172" s="115"/>
    </row>
    <row r="173" spans="1:13" ht="19" customHeight="1" x14ac:dyDescent="0.2">
      <c r="A173" s="42" t="s">
        <v>47</v>
      </c>
      <c r="B173" s="7" t="s">
        <v>147</v>
      </c>
      <c r="C173" s="8" t="s">
        <v>12</v>
      </c>
      <c r="D173" s="4" t="s">
        <v>115</v>
      </c>
      <c r="E173" s="9" t="s">
        <v>50</v>
      </c>
      <c r="F173" s="14">
        <v>39.200000000000003</v>
      </c>
      <c r="G173" s="37">
        <f t="shared" ref="G173" si="135">SUM(F173*1.05)</f>
        <v>41.160000000000004</v>
      </c>
      <c r="H173" s="95">
        <f t="shared" si="129"/>
        <v>43.904000000000011</v>
      </c>
      <c r="I173" s="2"/>
      <c r="J173" s="17">
        <f>SUM(F173*I173)</f>
        <v>0</v>
      </c>
      <c r="K173" s="36">
        <f t="shared" ref="K173:K174" si="136">SUM(G173*I173)</f>
        <v>0</v>
      </c>
      <c r="L173" s="115">
        <f t="shared" ref="L173:L174" si="137">SUM(H173*I173)</f>
        <v>0</v>
      </c>
    </row>
    <row r="174" spans="1:13" x14ac:dyDescent="0.2">
      <c r="A174" s="16" t="s">
        <v>47</v>
      </c>
      <c r="B174" s="7" t="s">
        <v>202</v>
      </c>
      <c r="C174" s="8" t="s">
        <v>160</v>
      </c>
      <c r="D174" s="4" t="s">
        <v>115</v>
      </c>
      <c r="E174" s="9" t="s">
        <v>50</v>
      </c>
      <c r="F174" s="14">
        <v>39.200000000000003</v>
      </c>
      <c r="G174" s="37">
        <f>SUM(F174*1.05)</f>
        <v>41.160000000000004</v>
      </c>
      <c r="H174" s="95">
        <f t="shared" si="129"/>
        <v>43.904000000000011</v>
      </c>
      <c r="I174" s="2"/>
      <c r="J174" s="17">
        <f t="shared" ref="J174" si="138">SUM(F174*I174)</f>
        <v>0</v>
      </c>
      <c r="K174" s="36">
        <f t="shared" si="136"/>
        <v>0</v>
      </c>
      <c r="L174" s="115">
        <f t="shared" si="137"/>
        <v>0</v>
      </c>
    </row>
    <row r="175" spans="1:13" ht="145" customHeight="1" x14ac:dyDescent="0.2">
      <c r="A175" s="5"/>
      <c r="B175" s="3"/>
      <c r="C175" s="18"/>
      <c r="D175" s="4"/>
      <c r="E175" s="5"/>
      <c r="F175" s="20"/>
      <c r="G175" s="6"/>
      <c r="H175" s="99"/>
      <c r="I175" s="37"/>
      <c r="J175" s="13"/>
      <c r="K175" s="4"/>
      <c r="L175" s="114"/>
      <c r="M175" s="82"/>
    </row>
    <row r="176" spans="1:13" x14ac:dyDescent="0.2">
      <c r="A176" s="42" t="s">
        <v>48</v>
      </c>
      <c r="B176" s="7" t="s">
        <v>49</v>
      </c>
      <c r="C176" s="8" t="s">
        <v>25</v>
      </c>
      <c r="D176" s="4" t="s">
        <v>115</v>
      </c>
      <c r="E176" s="9" t="s">
        <v>51</v>
      </c>
      <c r="F176" s="14">
        <v>31.6</v>
      </c>
      <c r="G176" s="37">
        <f t="shared" ref="G176" si="139">SUM(F176*1.05)</f>
        <v>33.18</v>
      </c>
      <c r="H176" s="95">
        <f t="shared" ref="H176:H180" si="140">SUM(F176*1.12)</f>
        <v>35.392000000000003</v>
      </c>
      <c r="I176" s="2"/>
      <c r="J176" s="17">
        <f>SUM(F176*I176)</f>
        <v>0</v>
      </c>
      <c r="K176" s="36">
        <f t="shared" ref="K176:K177" si="141">SUM(G176*I176)</f>
        <v>0</v>
      </c>
      <c r="L176" s="115">
        <f t="shared" ref="L176:L177" si="142">SUM(H176*I176)</f>
        <v>0</v>
      </c>
    </row>
    <row r="177" spans="1:12" x14ac:dyDescent="0.2">
      <c r="A177" s="16" t="s">
        <v>48</v>
      </c>
      <c r="B177" s="7" t="s">
        <v>203</v>
      </c>
      <c r="C177" s="8" t="s">
        <v>185</v>
      </c>
      <c r="D177" s="4" t="s">
        <v>115</v>
      </c>
      <c r="E177" s="9" t="s">
        <v>51</v>
      </c>
      <c r="F177" s="14">
        <v>31.6</v>
      </c>
      <c r="G177" s="37">
        <f>SUM(F177*1.05)</f>
        <v>33.18</v>
      </c>
      <c r="H177" s="95">
        <f t="shared" si="140"/>
        <v>35.392000000000003</v>
      </c>
      <c r="I177" s="2"/>
      <c r="J177" s="17">
        <f t="shared" ref="J177:J178" si="143">SUM(F177*I177)</f>
        <v>0</v>
      </c>
      <c r="K177" s="36">
        <f t="shared" si="141"/>
        <v>0</v>
      </c>
      <c r="L177" s="115">
        <f t="shared" si="142"/>
        <v>0</v>
      </c>
    </row>
    <row r="178" spans="1:12" x14ac:dyDescent="0.2">
      <c r="A178" s="16" t="s">
        <v>48</v>
      </c>
      <c r="B178" s="7" t="s">
        <v>204</v>
      </c>
      <c r="C178" s="8" t="s">
        <v>205</v>
      </c>
      <c r="D178" s="4" t="s">
        <v>115</v>
      </c>
      <c r="E178" s="9" t="s">
        <v>51</v>
      </c>
      <c r="F178" s="14">
        <v>31.6</v>
      </c>
      <c r="G178" s="37">
        <f t="shared" ref="G178" si="144">SUM(F178*1.05)</f>
        <v>33.18</v>
      </c>
      <c r="H178" s="95">
        <f>SUM(F178*1.12)</f>
        <v>35.392000000000003</v>
      </c>
      <c r="I178" s="2"/>
      <c r="J178" s="17">
        <f t="shared" si="143"/>
        <v>0</v>
      </c>
      <c r="K178" s="36">
        <f t="shared" ref="K178" si="145">SUM(G178*I178)</f>
        <v>0</v>
      </c>
      <c r="L178" s="115">
        <f t="shared" ref="L178" si="146">SUM(H178*I178)</f>
        <v>0</v>
      </c>
    </row>
    <row r="179" spans="1:12" ht="137" customHeight="1" x14ac:dyDescent="0.2">
      <c r="A179" s="3"/>
      <c r="B179" s="18"/>
      <c r="C179" s="4"/>
      <c r="D179" s="5"/>
      <c r="E179" s="20"/>
      <c r="F179" s="6"/>
      <c r="G179" s="37"/>
      <c r="H179" s="95"/>
      <c r="I179" s="13"/>
      <c r="J179" s="4"/>
      <c r="K179" s="36"/>
      <c r="L179" s="115"/>
    </row>
    <row r="180" spans="1:12" x14ac:dyDescent="0.2">
      <c r="A180" s="42" t="s">
        <v>52</v>
      </c>
      <c r="B180" s="7" t="s">
        <v>53</v>
      </c>
      <c r="C180" s="8" t="s">
        <v>25</v>
      </c>
      <c r="D180" s="4" t="s">
        <v>115</v>
      </c>
      <c r="E180" s="9" t="s">
        <v>51</v>
      </c>
      <c r="F180" s="14">
        <v>35.6</v>
      </c>
      <c r="G180" s="37">
        <f t="shared" ref="G180" si="147">SUM(F180*1.05)</f>
        <v>37.380000000000003</v>
      </c>
      <c r="H180" s="95">
        <f t="shared" si="140"/>
        <v>39.872000000000007</v>
      </c>
      <c r="I180" s="2"/>
      <c r="J180" s="17">
        <f t="shared" ref="J180:J181" si="148">SUM(F180*I180)</f>
        <v>0</v>
      </c>
      <c r="K180" s="36">
        <f t="shared" ref="K180:K181" si="149">SUM(G180*I180)</f>
        <v>0</v>
      </c>
      <c r="L180" s="115">
        <f t="shared" ref="L180:L181" si="150">SUM(H180*I180)</f>
        <v>0</v>
      </c>
    </row>
    <row r="181" spans="1:12" x14ac:dyDescent="0.2">
      <c r="A181" s="16" t="s">
        <v>52</v>
      </c>
      <c r="B181" s="7" t="s">
        <v>206</v>
      </c>
      <c r="C181" s="8" t="s">
        <v>185</v>
      </c>
      <c r="D181" s="4" t="s">
        <v>115</v>
      </c>
      <c r="E181" s="9" t="s">
        <v>51</v>
      </c>
      <c r="F181" s="14">
        <v>35.6</v>
      </c>
      <c r="G181" s="37">
        <f>SUM(F181*1.05)</f>
        <v>37.380000000000003</v>
      </c>
      <c r="H181" s="95">
        <f>SUM(F181*1.12)</f>
        <v>39.872000000000007</v>
      </c>
      <c r="I181" s="2"/>
      <c r="J181" s="17">
        <f t="shared" si="148"/>
        <v>0</v>
      </c>
      <c r="K181" s="36">
        <f t="shared" si="149"/>
        <v>0</v>
      </c>
      <c r="L181" s="115">
        <f t="shared" si="150"/>
        <v>0</v>
      </c>
    </row>
    <row r="182" spans="1:12" ht="187" customHeight="1" x14ac:dyDescent="0.2">
      <c r="A182" s="3"/>
      <c r="B182" s="18"/>
      <c r="C182" s="4"/>
      <c r="D182" s="5"/>
      <c r="E182" s="20"/>
      <c r="F182" s="6"/>
      <c r="G182" s="37"/>
      <c r="H182" s="95"/>
      <c r="I182" s="13"/>
      <c r="J182" s="4"/>
      <c r="K182" s="36"/>
      <c r="L182" s="115"/>
    </row>
    <row r="183" spans="1:12" x14ac:dyDescent="0.2">
      <c r="A183" s="42" t="s">
        <v>54</v>
      </c>
      <c r="B183" s="7" t="s">
        <v>57</v>
      </c>
      <c r="C183" s="8" t="s">
        <v>25</v>
      </c>
      <c r="D183" s="4" t="s">
        <v>115</v>
      </c>
      <c r="E183" s="9" t="s">
        <v>60</v>
      </c>
      <c r="F183" s="14">
        <v>96</v>
      </c>
      <c r="G183" s="37">
        <f t="shared" ref="G183:G194" si="151">SUM(F183*1.05)</f>
        <v>100.80000000000001</v>
      </c>
      <c r="H183" s="95">
        <f t="shared" ref="H183:H185" si="152">SUM(F183*1.12)</f>
        <v>107.52000000000001</v>
      </c>
      <c r="I183" s="2"/>
      <c r="J183" s="17">
        <f>SUM(F183*I183)</f>
        <v>0</v>
      </c>
      <c r="K183" s="36">
        <f t="shared" ref="K183:K184" si="153">SUM(G183*I183)</f>
        <v>0</v>
      </c>
      <c r="L183" s="115">
        <f t="shared" ref="L183:L184" si="154">SUM(H183*I183)</f>
        <v>0</v>
      </c>
    </row>
    <row r="184" spans="1:12" x14ac:dyDescent="0.2">
      <c r="A184" s="42" t="s">
        <v>54</v>
      </c>
      <c r="B184" s="7" t="s">
        <v>58</v>
      </c>
      <c r="C184" s="8" t="s">
        <v>39</v>
      </c>
      <c r="D184" s="4" t="s">
        <v>115</v>
      </c>
      <c r="E184" s="9" t="s">
        <v>60</v>
      </c>
      <c r="F184" s="14">
        <v>96</v>
      </c>
      <c r="G184" s="37">
        <f t="shared" si="151"/>
        <v>100.80000000000001</v>
      </c>
      <c r="H184" s="95">
        <f>SUM(F184*1.12)</f>
        <v>107.52000000000001</v>
      </c>
      <c r="I184" s="2"/>
      <c r="J184" s="17">
        <f>SUM(F184*I184)</f>
        <v>0</v>
      </c>
      <c r="K184" s="36">
        <f t="shared" si="153"/>
        <v>0</v>
      </c>
      <c r="L184" s="115">
        <f t="shared" si="154"/>
        <v>0</v>
      </c>
    </row>
    <row r="185" spans="1:12" ht="17" customHeight="1" x14ac:dyDescent="0.2">
      <c r="A185" s="42" t="s">
        <v>55</v>
      </c>
      <c r="B185" s="7" t="s">
        <v>56</v>
      </c>
      <c r="C185" s="8" t="s">
        <v>25</v>
      </c>
      <c r="D185" s="4" t="s">
        <v>115</v>
      </c>
      <c r="E185" s="9" t="s">
        <v>60</v>
      </c>
      <c r="F185" s="14">
        <v>88</v>
      </c>
      <c r="G185" s="37">
        <f t="shared" si="151"/>
        <v>92.4</v>
      </c>
      <c r="H185" s="95">
        <f t="shared" si="152"/>
        <v>98.56</v>
      </c>
      <c r="I185" s="2"/>
      <c r="J185" s="17">
        <f>SUM(F185*I185)</f>
        <v>0</v>
      </c>
      <c r="K185" s="36">
        <f t="shared" ref="K185:K186" si="155">SUM(G185*I185)</f>
        <v>0</v>
      </c>
      <c r="L185" s="115">
        <f t="shared" ref="L185:L186" si="156">SUM(H185*I185)</f>
        <v>0</v>
      </c>
    </row>
    <row r="186" spans="1:12" x14ac:dyDescent="0.2">
      <c r="A186" s="42" t="s">
        <v>55</v>
      </c>
      <c r="B186" s="7" t="s">
        <v>59</v>
      </c>
      <c r="C186" s="8" t="s">
        <v>39</v>
      </c>
      <c r="D186" s="4" t="s">
        <v>115</v>
      </c>
      <c r="E186" s="9" t="s">
        <v>60</v>
      </c>
      <c r="F186" s="14">
        <v>88</v>
      </c>
      <c r="G186" s="37">
        <f t="shared" si="151"/>
        <v>92.4</v>
      </c>
      <c r="H186" s="95">
        <f>SUM(F186*1.12)</f>
        <v>98.56</v>
      </c>
      <c r="I186" s="2"/>
      <c r="J186" s="17">
        <f>SUM(F186*I186)</f>
        <v>0</v>
      </c>
      <c r="K186" s="36">
        <f t="shared" si="155"/>
        <v>0</v>
      </c>
      <c r="L186" s="115">
        <f t="shared" si="156"/>
        <v>0</v>
      </c>
    </row>
    <row r="187" spans="1:12" ht="200" customHeight="1" x14ac:dyDescent="0.2">
      <c r="A187" s="3"/>
      <c r="B187" s="18"/>
      <c r="C187" s="4"/>
      <c r="D187" s="5"/>
      <c r="E187" s="9"/>
      <c r="F187" s="14"/>
      <c r="G187" s="37"/>
      <c r="H187" s="95"/>
      <c r="I187" s="2"/>
      <c r="J187" s="17"/>
      <c r="K187" s="36"/>
      <c r="L187" s="115"/>
    </row>
    <row r="188" spans="1:12" x14ac:dyDescent="0.2">
      <c r="A188" s="42" t="s">
        <v>61</v>
      </c>
      <c r="B188" s="7" t="s">
        <v>148</v>
      </c>
      <c r="C188" s="8" t="s">
        <v>25</v>
      </c>
      <c r="D188" s="4" t="s">
        <v>115</v>
      </c>
      <c r="E188" s="9" t="s">
        <v>64</v>
      </c>
      <c r="F188" s="14">
        <v>59.6</v>
      </c>
      <c r="G188" s="37">
        <f t="shared" si="151"/>
        <v>62.580000000000005</v>
      </c>
      <c r="H188" s="95">
        <f t="shared" ref="H188:H189" si="157">SUM(F188*1.12)</f>
        <v>66.75200000000001</v>
      </c>
      <c r="I188" s="2"/>
      <c r="J188" s="17">
        <f>SUM(F188*I188)</f>
        <v>0</v>
      </c>
      <c r="K188" s="36">
        <f>SUM(G188*I188)</f>
        <v>0</v>
      </c>
      <c r="L188" s="115">
        <f>SUM(H188*I188)</f>
        <v>0</v>
      </c>
    </row>
    <row r="189" spans="1:12" x14ac:dyDescent="0.2">
      <c r="A189" s="42" t="s">
        <v>61</v>
      </c>
      <c r="B189" s="7" t="s">
        <v>149</v>
      </c>
      <c r="C189" s="8" t="s">
        <v>46</v>
      </c>
      <c r="D189" s="4" t="s">
        <v>115</v>
      </c>
      <c r="E189" s="9" t="s">
        <v>64</v>
      </c>
      <c r="F189" s="14">
        <v>59.6</v>
      </c>
      <c r="G189" s="37">
        <f t="shared" si="151"/>
        <v>62.580000000000005</v>
      </c>
      <c r="H189" s="95">
        <f>SUM(F189*1.12)</f>
        <v>66.75200000000001</v>
      </c>
      <c r="I189" s="2"/>
      <c r="J189" s="17">
        <f>SUM(F189*I189)</f>
        <v>0</v>
      </c>
      <c r="K189" s="36">
        <f>SUM(G189*I189)</f>
        <v>0</v>
      </c>
      <c r="L189" s="115">
        <f>SUM(H189*I189)</f>
        <v>0</v>
      </c>
    </row>
    <row r="190" spans="1:12" ht="200" customHeight="1" x14ac:dyDescent="0.2">
      <c r="A190" s="42"/>
      <c r="B190" s="7"/>
      <c r="C190" s="8"/>
      <c r="D190" s="4"/>
      <c r="E190" s="9"/>
      <c r="F190" s="14"/>
      <c r="G190" s="37"/>
      <c r="H190" s="95"/>
      <c r="I190" s="2"/>
      <c r="J190" s="17"/>
      <c r="K190" s="36"/>
      <c r="L190" s="115"/>
    </row>
    <row r="191" spans="1:12" x14ac:dyDescent="0.2">
      <c r="A191" s="42" t="s">
        <v>62</v>
      </c>
      <c r="B191" s="16" t="s">
        <v>63</v>
      </c>
      <c r="C191" s="16" t="s">
        <v>25</v>
      </c>
      <c r="D191" s="4" t="s">
        <v>115</v>
      </c>
      <c r="E191" s="9" t="s">
        <v>64</v>
      </c>
      <c r="F191" s="14">
        <v>47.6</v>
      </c>
      <c r="G191" s="37">
        <f t="shared" si="151"/>
        <v>49.980000000000004</v>
      </c>
      <c r="H191" s="95">
        <f t="shared" ref="H191:H192" si="158">SUM(F191*1.12)</f>
        <v>53.312000000000005</v>
      </c>
      <c r="I191" s="2"/>
      <c r="J191" s="17">
        <f>SUM(F191*I191)</f>
        <v>0</v>
      </c>
      <c r="K191" s="36">
        <f>SUM(G191*I191)</f>
        <v>0</v>
      </c>
      <c r="L191" s="115">
        <f>SUM(H191*I191)</f>
        <v>0</v>
      </c>
    </row>
    <row r="192" spans="1:12" x14ac:dyDescent="0.2">
      <c r="A192" s="16" t="s">
        <v>62</v>
      </c>
      <c r="B192" s="16" t="s">
        <v>207</v>
      </c>
      <c r="C192" s="16" t="s">
        <v>25</v>
      </c>
      <c r="D192" s="4" t="s">
        <v>115</v>
      </c>
      <c r="E192" s="9" t="s">
        <v>64</v>
      </c>
      <c r="F192" s="14">
        <v>47.6</v>
      </c>
      <c r="G192" s="37">
        <f t="shared" si="151"/>
        <v>49.980000000000004</v>
      </c>
      <c r="H192" s="95">
        <f>SUM(F192*1.12)</f>
        <v>53.312000000000005</v>
      </c>
      <c r="I192" s="2"/>
      <c r="J192" s="17">
        <f t="shared" ref="J192:J194" si="159">SUM(F192*I192)</f>
        <v>0</v>
      </c>
      <c r="K192" s="36">
        <f>SUM(G192*I192)</f>
        <v>0</v>
      </c>
      <c r="L192" s="115">
        <f>SUM(H192*I192)</f>
        <v>0</v>
      </c>
    </row>
    <row r="193" spans="1:12" x14ac:dyDescent="0.2">
      <c r="A193" s="16" t="s">
        <v>62</v>
      </c>
      <c r="B193" s="16" t="s">
        <v>208</v>
      </c>
      <c r="C193" s="16" t="s">
        <v>25</v>
      </c>
      <c r="D193" s="4" t="s">
        <v>115</v>
      </c>
      <c r="E193" s="9" t="s">
        <v>64</v>
      </c>
      <c r="F193" s="14">
        <v>47.6</v>
      </c>
      <c r="G193" s="37">
        <f t="shared" si="151"/>
        <v>49.980000000000004</v>
      </c>
      <c r="H193" s="95">
        <f t="shared" ref="H193:H194" si="160">SUM(F193*1.12)</f>
        <v>53.312000000000005</v>
      </c>
      <c r="I193" s="2"/>
      <c r="J193" s="17">
        <f t="shared" si="159"/>
        <v>0</v>
      </c>
      <c r="K193" s="36">
        <f>SUM(G193*I193)</f>
        <v>0</v>
      </c>
      <c r="L193" s="115">
        <f>SUM(H193*I193)</f>
        <v>0</v>
      </c>
    </row>
    <row r="194" spans="1:12" x14ac:dyDescent="0.2">
      <c r="A194" s="16" t="s">
        <v>62</v>
      </c>
      <c r="B194" s="16" t="s">
        <v>209</v>
      </c>
      <c r="C194" s="16" t="s">
        <v>25</v>
      </c>
      <c r="D194" s="4" t="s">
        <v>115</v>
      </c>
      <c r="E194" s="9" t="s">
        <v>64</v>
      </c>
      <c r="F194" s="14">
        <v>47.6</v>
      </c>
      <c r="G194" s="37">
        <f t="shared" si="151"/>
        <v>49.980000000000004</v>
      </c>
      <c r="H194" s="95">
        <f>SUM(F194*1.12)</f>
        <v>53.312000000000005</v>
      </c>
      <c r="I194" s="2"/>
      <c r="J194" s="17">
        <f t="shared" si="159"/>
        <v>0</v>
      </c>
      <c r="K194" s="36">
        <f>SUM(G194*I194)</f>
        <v>0</v>
      </c>
      <c r="L194" s="115">
        <f>SUM(H194*I194)</f>
        <v>0</v>
      </c>
    </row>
    <row r="195" spans="1:12" ht="200" customHeight="1" x14ac:dyDescent="0.2">
      <c r="A195" s="3"/>
      <c r="B195" s="18"/>
      <c r="C195" s="4"/>
      <c r="D195" s="5"/>
      <c r="E195" s="9"/>
      <c r="F195" s="14"/>
      <c r="G195" s="37"/>
      <c r="H195" s="95"/>
      <c r="I195" s="2"/>
      <c r="J195" s="17"/>
      <c r="K195" s="36"/>
      <c r="L195" s="115"/>
    </row>
    <row r="196" spans="1:12" x14ac:dyDescent="0.2">
      <c r="A196" s="42" t="s">
        <v>65</v>
      </c>
      <c r="B196" s="16" t="s">
        <v>66</v>
      </c>
      <c r="C196" s="16" t="s">
        <v>25</v>
      </c>
      <c r="D196" s="4" t="s">
        <v>115</v>
      </c>
      <c r="E196" s="9" t="s">
        <v>64</v>
      </c>
      <c r="F196" s="14">
        <v>58</v>
      </c>
      <c r="G196" s="37">
        <f t="shared" ref="G196:G199" si="161">SUM(F196*1.023)</f>
        <v>59.333999999999996</v>
      </c>
      <c r="H196" s="95">
        <f t="shared" ref="H196:H197" si="162">SUM(F196*1.12)</f>
        <v>64.960000000000008</v>
      </c>
      <c r="I196" s="2"/>
      <c r="J196" s="17">
        <f>SUM(F196*I196)</f>
        <v>0</v>
      </c>
      <c r="K196" s="36">
        <f>SUM(G196*I196)</f>
        <v>0</v>
      </c>
      <c r="L196" s="115">
        <f>SUM(H196*I196)</f>
        <v>0</v>
      </c>
    </row>
    <row r="197" spans="1:12" x14ac:dyDescent="0.2">
      <c r="A197" s="42" t="s">
        <v>65</v>
      </c>
      <c r="B197" s="16" t="s">
        <v>67</v>
      </c>
      <c r="C197" s="16" t="s">
        <v>68</v>
      </c>
      <c r="D197" s="4" t="s">
        <v>115</v>
      </c>
      <c r="E197" s="9" t="s">
        <v>64</v>
      </c>
      <c r="F197" s="14">
        <v>58</v>
      </c>
      <c r="G197" s="37">
        <f t="shared" si="161"/>
        <v>59.333999999999996</v>
      </c>
      <c r="H197" s="95">
        <f>SUM(F197*1.12)</f>
        <v>64.960000000000008</v>
      </c>
      <c r="I197" s="2"/>
      <c r="J197" s="17">
        <f>SUM(F197*I197)</f>
        <v>0</v>
      </c>
      <c r="K197" s="36">
        <f>SUM(G197*I197)</f>
        <v>0</v>
      </c>
      <c r="L197" s="115">
        <f>SUM(H197*I197)</f>
        <v>0</v>
      </c>
    </row>
    <row r="198" spans="1:12" ht="200" customHeight="1" x14ac:dyDescent="0.2">
      <c r="A198" s="16"/>
      <c r="B198" s="16"/>
      <c r="C198" s="16"/>
      <c r="D198" s="4"/>
      <c r="E198" s="5"/>
      <c r="F198" s="73"/>
      <c r="G198" s="74"/>
      <c r="H198" s="100"/>
      <c r="I198" s="4"/>
      <c r="J198" s="17"/>
      <c r="K198" s="36"/>
      <c r="L198" s="115"/>
    </row>
    <row r="199" spans="1:12" x14ac:dyDescent="0.2">
      <c r="A199" s="16" t="s">
        <v>69</v>
      </c>
      <c r="B199" s="16" t="s">
        <v>70</v>
      </c>
      <c r="C199" s="16" t="s">
        <v>25</v>
      </c>
      <c r="D199" s="4" t="s">
        <v>115</v>
      </c>
      <c r="E199" s="5" t="s">
        <v>64</v>
      </c>
      <c r="F199" s="14">
        <v>27.6</v>
      </c>
      <c r="G199" s="74">
        <f t="shared" si="161"/>
        <v>28.2348</v>
      </c>
      <c r="H199" s="95">
        <f t="shared" ref="H199:H201" si="163">SUM(F199*1.12)</f>
        <v>30.912000000000006</v>
      </c>
      <c r="I199" s="4"/>
      <c r="J199" s="17">
        <f>SUM(F199*I199)</f>
        <v>0</v>
      </c>
      <c r="K199" s="36">
        <f>SUM(G199*I199)</f>
        <v>0</v>
      </c>
      <c r="L199" s="115">
        <f>SUM(H199*I199)</f>
        <v>0</v>
      </c>
    </row>
    <row r="200" spans="1:12" x14ac:dyDescent="0.2">
      <c r="A200" s="16" t="s">
        <v>69</v>
      </c>
      <c r="B200" s="16" t="s">
        <v>70</v>
      </c>
      <c r="C200" s="16" t="s">
        <v>25</v>
      </c>
      <c r="D200" s="4" t="s">
        <v>115</v>
      </c>
      <c r="E200" s="5" t="s">
        <v>64</v>
      </c>
      <c r="F200" s="14">
        <v>27.6</v>
      </c>
      <c r="G200" s="74">
        <f t="shared" ref="G200:G201" si="164">SUM(F200*1.023)</f>
        <v>28.2348</v>
      </c>
      <c r="H200" s="95">
        <f>SUM(F200*1.12)</f>
        <v>30.912000000000006</v>
      </c>
      <c r="I200" s="4"/>
      <c r="J200" s="17">
        <f t="shared" ref="J200:J201" si="165">SUM(F200*I200)</f>
        <v>0</v>
      </c>
      <c r="K200" s="36">
        <f>SUM(G200*I200)</f>
        <v>0</v>
      </c>
      <c r="L200" s="115">
        <f>SUM(H200*I200)</f>
        <v>0</v>
      </c>
    </row>
    <row r="201" spans="1:12" ht="17" thickBot="1" x14ac:dyDescent="0.25">
      <c r="A201" s="16" t="s">
        <v>69</v>
      </c>
      <c r="B201" s="16" t="s">
        <v>70</v>
      </c>
      <c r="C201" s="16" t="s">
        <v>25</v>
      </c>
      <c r="D201" s="4" t="s">
        <v>115</v>
      </c>
      <c r="E201" s="5" t="s">
        <v>64</v>
      </c>
      <c r="F201" s="14">
        <v>27.6</v>
      </c>
      <c r="G201" s="74">
        <f t="shared" si="164"/>
        <v>28.2348</v>
      </c>
      <c r="H201" s="95">
        <f t="shared" si="163"/>
        <v>30.912000000000006</v>
      </c>
      <c r="I201" s="4"/>
      <c r="J201" s="17">
        <f t="shared" si="165"/>
        <v>0</v>
      </c>
      <c r="K201" s="36">
        <f>SUM(G201*I201)</f>
        <v>0</v>
      </c>
      <c r="L201" s="115">
        <f>SUM(H201*I201)</f>
        <v>0</v>
      </c>
    </row>
    <row r="202" spans="1:12" x14ac:dyDescent="0.2">
      <c r="A202" s="43"/>
      <c r="B202" s="43"/>
      <c r="C202" s="43"/>
      <c r="D202" s="43"/>
      <c r="E202" s="77"/>
      <c r="F202" s="43"/>
      <c r="G202" s="43"/>
      <c r="H202" s="101"/>
      <c r="I202" s="90">
        <f>SUM(I14:I201)</f>
        <v>0</v>
      </c>
      <c r="J202" s="88">
        <f>SUM(J14:J201)</f>
        <v>0</v>
      </c>
      <c r="K202" s="132">
        <f>SUM(K14:K201)</f>
        <v>0</v>
      </c>
      <c r="L202" s="134">
        <f>SUM(L14:L201)</f>
        <v>0</v>
      </c>
    </row>
    <row r="203" spans="1:12" ht="17" thickBot="1" x14ac:dyDescent="0.25">
      <c r="A203" s="141" t="s">
        <v>253</v>
      </c>
      <c r="B203" s="141"/>
      <c r="C203" s="141"/>
      <c r="D203" s="141"/>
      <c r="E203" s="141"/>
      <c r="F203" s="141"/>
      <c r="G203" s="141"/>
      <c r="H203" s="141"/>
      <c r="I203" s="91"/>
      <c r="J203" s="89"/>
      <c r="K203" s="133"/>
      <c r="L203" s="135"/>
    </row>
    <row r="204" spans="1:12" x14ac:dyDescent="0.2">
      <c r="A204" s="141"/>
      <c r="B204" s="141"/>
      <c r="C204" s="141"/>
      <c r="D204" s="141"/>
      <c r="E204" s="141"/>
      <c r="F204" s="141"/>
      <c r="G204" s="141"/>
      <c r="H204" s="141"/>
      <c r="I204" s="78"/>
      <c r="J204" s="43"/>
      <c r="K204" s="43"/>
      <c r="L204" s="118"/>
    </row>
    <row r="205" spans="1:12" ht="103" customHeight="1" x14ac:dyDescent="0.2">
      <c r="A205" s="141"/>
      <c r="B205" s="141"/>
      <c r="C205" s="141"/>
      <c r="D205" s="141"/>
      <c r="E205" s="141"/>
      <c r="F205" s="141"/>
      <c r="G205" s="141"/>
      <c r="H205" s="141"/>
      <c r="I205" s="78"/>
      <c r="J205" s="43"/>
      <c r="K205" s="43"/>
      <c r="L205" s="118"/>
    </row>
    <row r="206" spans="1:12" x14ac:dyDescent="0.2">
      <c r="A206" s="76"/>
      <c r="B206" s="76"/>
      <c r="C206" s="76"/>
      <c r="D206" s="76"/>
      <c r="E206" s="76"/>
      <c r="F206" s="76"/>
      <c r="G206" s="76"/>
      <c r="H206" s="102"/>
      <c r="I206"/>
    </row>
    <row r="207" spans="1:12" x14ac:dyDescent="0.2">
      <c r="A207" s="39"/>
      <c r="B207" s="39"/>
      <c r="C207" s="39"/>
      <c r="D207" s="39"/>
      <c r="E207" s="39"/>
      <c r="F207" s="39"/>
      <c r="I207"/>
    </row>
    <row r="208" spans="1:12" x14ac:dyDescent="0.2">
      <c r="I208"/>
    </row>
    <row r="209" spans="2:9" x14ac:dyDescent="0.2">
      <c r="I209"/>
    </row>
    <row r="210" spans="2:9" x14ac:dyDescent="0.2">
      <c r="I210"/>
    </row>
    <row r="211" spans="2:9" x14ac:dyDescent="0.2">
      <c r="B211" s="11"/>
      <c r="E211"/>
      <c r="I211"/>
    </row>
  </sheetData>
  <mergeCells count="21">
    <mergeCell ref="A1:L1"/>
    <mergeCell ref="A54:L54"/>
    <mergeCell ref="A33:L33"/>
    <mergeCell ref="A77:L77"/>
    <mergeCell ref="A96:L98"/>
    <mergeCell ref="J202:J203"/>
    <mergeCell ref="I202:I203"/>
    <mergeCell ref="L202:L203"/>
    <mergeCell ref="A11:L11"/>
    <mergeCell ref="A9:L9"/>
    <mergeCell ref="A100:L100"/>
    <mergeCell ref="A126:L126"/>
    <mergeCell ref="A166:L166"/>
    <mergeCell ref="A203:H205"/>
    <mergeCell ref="B2:K2"/>
    <mergeCell ref="B3:K3"/>
    <mergeCell ref="B4:K4"/>
    <mergeCell ref="B5:K5"/>
    <mergeCell ref="B6:K6"/>
    <mergeCell ref="B7:K7"/>
    <mergeCell ref="K202:K203"/>
  </mergeCells>
  <phoneticPr fontId="4" type="noConversion"/>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Arbeitsblätter</vt:lpstr>
      </vt:variant>
      <vt:variant>
        <vt:i4>1</vt:i4>
      </vt:variant>
    </vt:vector>
  </HeadingPairs>
  <TitlesOfParts>
    <vt:vector size="1" baseType="lpstr">
      <vt:lpstr>Tabelle1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2022-09-22T14:26:38Z</dcterms:created>
  <dcterms:modified xsi:type="dcterms:W3CDTF">2023-09-11T16:17:19Z</dcterms:modified>
</cp:coreProperties>
</file>